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9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brovinaep\AppData\Local\Microsoft\Windows\INetCache\Content.Outlook\OICKV5C4\"/>
    </mc:Choice>
  </mc:AlternateContent>
  <bookViews>
    <workbookView xWindow="0" yWindow="744" windowWidth="29400" windowHeight="16596" tabRatio="805" firstSheet="17" activeTab="19"/>
  </bookViews>
  <sheets>
    <sheet name="Титульный лист" sheetId="9" r:id="rId1"/>
    <sheet name="Общая информация" sheetId="8" r:id="rId2"/>
    <sheet name="Глоссарий" sheetId="98" r:id="rId3"/>
    <sheet name="Содержание" sheetId="101" r:id="rId4"/>
    <sheet name="Экономический аспект&gt;&gt;" sheetId="111" r:id="rId5"/>
    <sheet name="Цепочка поставок" sheetId="107" r:id="rId6"/>
    <sheet name="Управление уст. развитием" sheetId="109" r:id="rId7"/>
    <sheet name="Устойчивый продуктовый портфель" sheetId="116" r:id="rId8"/>
    <sheet name="НИОКР" sheetId="117" r:id="rId9"/>
    <sheet name="Экологический аспект&gt;&gt;" sheetId="112" r:id="rId10"/>
    <sheet name="Климатическое воздействие " sheetId="121" r:id="rId11"/>
    <sheet name="Энергопотребление" sheetId="122" r:id="rId12"/>
    <sheet name="ООС" sheetId="119" r:id="rId13"/>
    <sheet name="Социальный аспект&gt;&gt;" sheetId="113" r:id="rId14"/>
    <sheet name="Персонал" sheetId="94" r:id="rId15"/>
    <sheet name="ОТиПБ" sheetId="68" r:id="rId16"/>
    <sheet name="Местные сообщества" sheetId="93" r:id="rId17"/>
    <sheet name="Корпоративный аспект&gt;&gt;" sheetId="114" r:id="rId18"/>
    <sheet name="Структура корп. управления" sheetId="104" r:id="rId19"/>
    <sheet name="Бизнес-этика и комплаенс" sheetId="106" r:id="rId20"/>
    <sheet name="Политики" sheetId="123" r:id="rId21"/>
    <sheet name="GRI" sheetId="120" r:id="rId22"/>
    <sheet name="SASB" sheetId="110" r:id="rId23"/>
    <sheet name="Контактная информация" sheetId="95" r:id="rId24"/>
  </sheets>
  <definedNames>
    <definedName name="_ftn1" localSheetId="14">Персонал!#REF!</definedName>
    <definedName name="_ftn3" localSheetId="14">Персонал!#REF!</definedName>
    <definedName name="_ftnref1" localSheetId="14">Персонал!#REF!</definedName>
    <definedName name="_ftnref3" localSheetId="14">Персонал!#REF!</definedName>
    <definedName name="_Hlk128416399" localSheetId="2">Глоссарий!$B$47</definedName>
    <definedName name="_Hlk129081449" localSheetId="2">Глоссарий!$A$118</definedName>
    <definedName name="_Hlk129963754" localSheetId="21">GRI!$B$65</definedName>
    <definedName name="_Hlk130290566" localSheetId="2">Глоссарий!$A$147</definedName>
    <definedName name="_Hlk130290909" localSheetId="2">Глоссарий!$A$98</definedName>
    <definedName name="_Hlk136594932" localSheetId="2">Глоссарий!$A$142</definedName>
    <definedName name="_Hlk39010865" localSheetId="21">GRI!$B$44</definedName>
    <definedName name="_Hlk74936669" localSheetId="14">Персонал!#REF!</definedName>
    <definedName name="_Hlk75528000" localSheetId="21">GRI!#REF!</definedName>
    <definedName name="_Hlk98935398" localSheetId="14">Персонал!#REF!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22" l="1"/>
  <c r="C38" i="122"/>
  <c r="D38" i="122"/>
  <c r="E38" i="122"/>
  <c r="B38" i="122"/>
  <c r="F44" i="121" l="1"/>
  <c r="F63" i="119"/>
  <c r="F107" i="68" l="1"/>
  <c r="F99" i="68"/>
  <c r="F10" i="68"/>
  <c r="F125" i="94" l="1"/>
  <c r="F124" i="94"/>
  <c r="F109" i="94"/>
  <c r="F45" i="119" l="1"/>
  <c r="F41" i="119"/>
  <c r="B45" i="122"/>
  <c r="B37" i="121"/>
  <c r="C37" i="121"/>
  <c r="E63" i="119" l="1"/>
  <c r="D63" i="119"/>
  <c r="C63" i="119"/>
  <c r="B63" i="119"/>
  <c r="C54" i="104" l="1"/>
  <c r="B54" i="104"/>
  <c r="E12" i="93" l="1"/>
</calcChain>
</file>

<file path=xl/sharedStrings.xml><?xml version="1.0" encoding="utf-8"?>
<sst xmlns="http://schemas.openxmlformats.org/spreadsheetml/2006/main" count="2048" uniqueCount="1206">
  <si>
    <t>SASB</t>
  </si>
  <si>
    <t>GRI</t>
  </si>
  <si>
    <t xml:space="preserve"> </t>
  </si>
  <si>
    <t>Прогнозные заявления</t>
  </si>
  <si>
    <t>СТРУКТУРА КОРПОРАТИВНОГО УПРАВЛЕНИЯ</t>
  </si>
  <si>
    <t>Женщины</t>
  </si>
  <si>
    <t>Мужчины</t>
  </si>
  <si>
    <t>Чтобы оставить отзыв, комментарий или задать вопрос, пожалуйста, используйте указанную ниже контактную информацию:</t>
  </si>
  <si>
    <t>ОХРАНА ТРУДА И ПРОМЫШЛЕННАЯ БЕЗОПАСНОСТЬ</t>
  </si>
  <si>
    <t>ГЛОССАРИЙ</t>
  </si>
  <si>
    <t>Глоссарий</t>
  </si>
  <si>
    <t>Политики</t>
  </si>
  <si>
    <t>Показатель</t>
  </si>
  <si>
    <t>Ссылка на страницу Excel</t>
  </si>
  <si>
    <t>Структура корп. управления</t>
  </si>
  <si>
    <t>Созданная и распределенная прямая экономическая стоимость</t>
  </si>
  <si>
    <t>ЦЕПОЧКА ПОСТАВОК</t>
  </si>
  <si>
    <t>Цепочка поставок</t>
  </si>
  <si>
    <t>ОХРАНА ОКРУЖАЮЩЕЙ СРЕДЫ</t>
  </si>
  <si>
    <t>ООС</t>
  </si>
  <si>
    <t>ПЕРСОНАЛ</t>
  </si>
  <si>
    <t>Персонал</t>
  </si>
  <si>
    <t>ОТиПБ</t>
  </si>
  <si>
    <t>Местные сообщества</t>
  </si>
  <si>
    <t>ДОПОЛНИТЕЛЬНАЯ ИНФОРМАЦИЯ</t>
  </si>
  <si>
    <t>Таблица показателей GRI</t>
  </si>
  <si>
    <t>Таблица показателей SASB</t>
  </si>
  <si>
    <t>Контактная информация</t>
  </si>
  <si>
    <t>Отпуск по уходу за ребенком</t>
  </si>
  <si>
    <t>Гендерное разнообразие</t>
  </si>
  <si>
    <t>Отчетный период, частота предоставления отчетности и контактная информация</t>
  </si>
  <si>
    <t>Уточнение информации</t>
  </si>
  <si>
    <t>Внешнее заверение отчетности</t>
  </si>
  <si>
    <t>Сведения о деятельности, цепочке создания добавленной стоимости и об иных деловых связях организации</t>
  </si>
  <si>
    <t>Штатные сотрудники организации</t>
  </si>
  <si>
    <t>Структура и состав управления</t>
  </si>
  <si>
    <t>Порядок избрания и утверждения высшего органа управления</t>
  </si>
  <si>
    <t>Роль высшего органа управления в обеспечении контроля над управлением воздействиями</t>
  </si>
  <si>
    <t>Делегирование ответственности по управлению воздействиями</t>
  </si>
  <si>
    <t>Роль высшего органа управления в утверждении отчетности об устойчивом развитии</t>
  </si>
  <si>
    <t>Конфликт интересов</t>
  </si>
  <si>
    <t>Коллективные знания высшего органа управления</t>
  </si>
  <si>
    <t>Оценка работы высшего органа управления</t>
  </si>
  <si>
    <t>Политика вознаграждения</t>
  </si>
  <si>
    <t>Порядок определения вознаграждения</t>
  </si>
  <si>
    <t>Общий коэффициент годовой компенсации</t>
  </si>
  <si>
    <t>Заявление о стратегии в области устойчивого развития</t>
  </si>
  <si>
    <t>Обязательства, закрепленные во внутренних документах организации</t>
  </si>
  <si>
    <t>Внедрение политик и обязательств</t>
  </si>
  <si>
    <t>Механизмы снижения негативного воздействия</t>
  </si>
  <si>
    <t>Механизмы обращения за консультациями и сообщения о проблемах</t>
  </si>
  <si>
    <t>Соблюдение законодательства</t>
  </si>
  <si>
    <t>Членство в ассоциациях</t>
  </si>
  <si>
    <t>Подход к взаимодействию с заинтересованными сторонами</t>
  </si>
  <si>
    <t>Коллективные договоры</t>
  </si>
  <si>
    <t>Перечень существенных тем</t>
  </si>
  <si>
    <t>Текучесть кадров</t>
  </si>
  <si>
    <t xml:space="preserve">Тел.: + 7 (495) 937 1726 </t>
  </si>
  <si>
    <t>E-mail: press@sibur.ru</t>
  </si>
  <si>
    <t xml:space="preserve">Направление «Информационная политика» </t>
  </si>
  <si>
    <t>Тел.: +7 (495) 777 5500 (*24-66)</t>
  </si>
  <si>
    <t xml:space="preserve">Тел.: +7 (495) 777 5500 (*60-26) </t>
  </si>
  <si>
    <t>Объем социальных инвестиций в рамках программы «Формула хороших дел», в том числе:</t>
  </si>
  <si>
    <t>Текучесть кадров, %</t>
  </si>
  <si>
    <t>Отчетный период</t>
  </si>
  <si>
    <t>Отчетность за предыдущие годы</t>
  </si>
  <si>
    <t>Отчеты</t>
  </si>
  <si>
    <t>Справочник по устойчивому развитию СИБУРа</t>
  </si>
  <si>
    <t xml:space="preserve">                    Справочник по устойчивому развитию СИБУРа</t>
  </si>
  <si>
    <t>Границы справочника</t>
  </si>
  <si>
    <t>Корпоративные политики</t>
  </si>
  <si>
    <t>Корпоративные отчеты и другие документы</t>
  </si>
  <si>
    <t>независимые директора</t>
  </si>
  <si>
    <t>неисполнительные директора</t>
  </si>
  <si>
    <t>N/A</t>
  </si>
  <si>
    <t>исполнительные директора</t>
  </si>
  <si>
    <t>Вознаграждение внешнего аудитора</t>
  </si>
  <si>
    <t>Аудиторские услуги</t>
  </si>
  <si>
    <t>ISO 9001 (QMS / СМК)</t>
  </si>
  <si>
    <t>ISO 14001 (EMS / СЭМ)</t>
  </si>
  <si>
    <t>OHSAS 18001 / ISO 45001</t>
  </si>
  <si>
    <t>&lt;30 лет</t>
  </si>
  <si>
    <t>30-50 лет</t>
  </si>
  <si>
    <t>&gt;50 лет</t>
  </si>
  <si>
    <t>CO₂</t>
  </si>
  <si>
    <t>N₂O</t>
  </si>
  <si>
    <t>HFCₓ</t>
  </si>
  <si>
    <t>Газопереработка и инфраструктура</t>
  </si>
  <si>
    <t xml:space="preserve">Объем выбросов, предотвращенных в результате предпринятых СИБУРом мер, млн т СО2-экв. </t>
  </si>
  <si>
    <t>Электроэнергия, млн ГДж</t>
  </si>
  <si>
    <t>Производство</t>
  </si>
  <si>
    <t>Закупка</t>
  </si>
  <si>
    <t>Продажа</t>
  </si>
  <si>
    <t xml:space="preserve">Потребление (покупка + выработка - продажа) </t>
  </si>
  <si>
    <t>Тепловая энергия, млн ГДж</t>
  </si>
  <si>
    <t>Топливо, млн ГДж</t>
  </si>
  <si>
    <t xml:space="preserve">Выработка технологического газа </t>
  </si>
  <si>
    <t>Экономический эффект от проведения энергосберегающих мероприятий, млн руб.</t>
  </si>
  <si>
    <t>Потребление энергии из возобновляемых источников, млн ГДж</t>
  </si>
  <si>
    <t>Общее потребление энергии, млн ГДж</t>
  </si>
  <si>
    <t>Общее потребление энергии (потребление топлива + закупка тепловой и электрической энергии - продажа тепловой и электрической энергии)</t>
  </si>
  <si>
    <t>Энергоемкость на тонну продукции по сегментам, ГДж/т</t>
  </si>
  <si>
    <t>Олефины и полиолефины</t>
  </si>
  <si>
    <t>Пластики, эластомеры и промежуточные продукты</t>
  </si>
  <si>
    <t>Взаимодействие с поставщиками</t>
  </si>
  <si>
    <t>Всего директоров, в том числе</t>
  </si>
  <si>
    <t>женщины</t>
  </si>
  <si>
    <t>мужчины</t>
  </si>
  <si>
    <t>Возрастное разнообразие</t>
  </si>
  <si>
    <t>Состав совета директоров, чел.</t>
  </si>
  <si>
    <t>Комитет по аудиту</t>
  </si>
  <si>
    <t>Комитет по стратегии и инвестициям</t>
  </si>
  <si>
    <t>всего директоров, в том числе</t>
  </si>
  <si>
    <t>Комитет по кадрам и вознаграждениям</t>
  </si>
  <si>
    <t>Комитет по устойчивому развитию</t>
  </si>
  <si>
    <t>Всего членов правления, в том числе</t>
  </si>
  <si>
    <t>Вознаграждение внешнего аудитора, млн руб.</t>
  </si>
  <si>
    <t>Противодействие коррупции</t>
  </si>
  <si>
    <t>ДЕЛОВАЯ ЭТИКА И КОМПЛАЕНС</t>
  </si>
  <si>
    <t>Подтвержденные случаи коррупции, шт.</t>
  </si>
  <si>
    <t>Доля членов руководящих органов, ознакомленных с политиками и методами противодействия коррупции, %</t>
  </si>
  <si>
    <t>Доля сотрудников, ознакомленных с политиками и методами противодействия коррупции, %</t>
  </si>
  <si>
    <t>Комплаенс</t>
  </si>
  <si>
    <t>Сумма денежных штрафов за несоблюдение законодательных и/или нормативных требований в социальной и экономической сферах, млн руб.</t>
  </si>
  <si>
    <t>Горячая линия</t>
  </si>
  <si>
    <t>Общее количество обращений, шт.</t>
  </si>
  <si>
    <t>Доля ответов на поступившие обращения, %</t>
  </si>
  <si>
    <t>СНИЖЕНИЕ КЛИМАТИЧЕСКОГО ВОЗДЕЙСТВИЯ</t>
  </si>
  <si>
    <t>ЭНЕРГОПОТРЕБЛЕНИЕ И ЭНЕРГОЭФФЕКТИВНОСТЬ</t>
  </si>
  <si>
    <t>Затраты на деятельность по охране окружающей среды</t>
  </si>
  <si>
    <t>Плата за негативное воздействие на окружающую среду по основным статьям</t>
  </si>
  <si>
    <t>Индекс воздействия на окружающую среду (ИВОС)</t>
  </si>
  <si>
    <t>Суммарные выбросы загрязняющих веществ, включая:</t>
  </si>
  <si>
    <t>NOₓ</t>
  </si>
  <si>
    <t>SOₓ</t>
  </si>
  <si>
    <t>твердые частицы (ТЧ)</t>
  </si>
  <si>
    <t>летучие органические соединения (ЛОС)</t>
  </si>
  <si>
    <t>опасные загрязнители атмосферы</t>
  </si>
  <si>
    <t>другие</t>
  </si>
  <si>
    <t>Общий водозабор, включая:</t>
  </si>
  <si>
    <t>Общее водоотведение, включая:</t>
  </si>
  <si>
    <t>поверхностные воды</t>
  </si>
  <si>
    <t>подземные воды</t>
  </si>
  <si>
    <t>вода, представленная третьими лицами</t>
  </si>
  <si>
    <t>водоотведение в поверхностные водоемы и на рельеф, включая стоки абонентов</t>
  </si>
  <si>
    <t>водоотведение в сторонние организации, включая стоки абонентов</t>
  </si>
  <si>
    <t>ХПК</t>
  </si>
  <si>
    <t>БПК</t>
  </si>
  <si>
    <t>фосфористые соединения</t>
  </si>
  <si>
    <t>азотные соединения</t>
  </si>
  <si>
    <t>нефть и нефтепродукты</t>
  </si>
  <si>
    <t>другие вещества</t>
  </si>
  <si>
    <t>Подход к управлению в области ООС, млн руб.</t>
  </si>
  <si>
    <t>Подход к управлению в области ООС, %</t>
  </si>
  <si>
    <t>Водопотребление и сбросы сточных вод, тыс. мᶾ (Мл)</t>
  </si>
  <si>
    <t>Водопотребление и сбросы сточных вод, т</t>
  </si>
  <si>
    <t>Управление отходами, т</t>
  </si>
  <si>
    <t>Образование за год, включая:</t>
  </si>
  <si>
    <t>I класс</t>
  </si>
  <si>
    <t>II класс</t>
  </si>
  <si>
    <t>III класс</t>
  </si>
  <si>
    <t>IV класс</t>
  </si>
  <si>
    <t>V класс</t>
  </si>
  <si>
    <t>Наличие отходов на начало года</t>
  </si>
  <si>
    <t>Поступление отходов от других субъектов</t>
  </si>
  <si>
    <t>Обезврежено отходов</t>
  </si>
  <si>
    <t>Передано ТКО региональному оператору</t>
  </si>
  <si>
    <t>Передано отходов сторонним организациям на утилизацию</t>
  </si>
  <si>
    <t>Передано отходов сторонним организациям на обезвреживание</t>
  </si>
  <si>
    <t>Передано отходов сторонним организациям на захоронение</t>
  </si>
  <si>
    <t>Хранение отходов на эксплуатируемых объектах</t>
  </si>
  <si>
    <t>Размещение отходов на эксплуатируемых объектах</t>
  </si>
  <si>
    <t>Наличие отходов на конец года</t>
  </si>
  <si>
    <t>Сохранение биоразнообразия, га</t>
  </si>
  <si>
    <t>Масштаб территорий, подвергнутых воздействию (рекультивации)</t>
  </si>
  <si>
    <t>Средняя численность персонала, чел.</t>
  </si>
  <si>
    <t>Сотрудники компании</t>
  </si>
  <si>
    <t>Структура персонала в разбивке по полу, %</t>
  </si>
  <si>
    <t>Структура персонала в разбивке по возрасту и полу, чел.</t>
  </si>
  <si>
    <t>До 30 лет, в том числе</t>
  </si>
  <si>
    <t>Старше 50 лет, в том числе</t>
  </si>
  <si>
    <t>Структура персонала в разбивке по договору о найме и полу, чел.</t>
  </si>
  <si>
    <t>Бессрочный трудовой контракт, в том числе</t>
  </si>
  <si>
    <t>30-50 лет, в том числе</t>
  </si>
  <si>
    <t>Срочный трудовой контракт, в том числе</t>
  </si>
  <si>
    <t>Трудовой контракт на полный рабочий день, в том числе</t>
  </si>
  <si>
    <t>Трудовой контракт на неполный рабочий день, в том числе</t>
  </si>
  <si>
    <t>Структура персонала в разбивке по должности и полу, чел.</t>
  </si>
  <si>
    <t>Руководители, в том числе</t>
  </si>
  <si>
    <t>Специалисты, в том числе</t>
  </si>
  <si>
    <t>Служащие, в том числе</t>
  </si>
  <si>
    <t>Рабочие, в том числе</t>
  </si>
  <si>
    <t>Структура персонала в разбивке по должности и возрасту, чел.</t>
  </si>
  <si>
    <t>до 30 лет</t>
  </si>
  <si>
    <t>старше 50 лет</t>
  </si>
  <si>
    <t>Структура персонала в разбивке по направлениям бизнеса, %</t>
  </si>
  <si>
    <t>Пластики, эластомеры и промежуточная продукция</t>
  </si>
  <si>
    <t>Прочие (логистика, маркетинг, административные функции)</t>
  </si>
  <si>
    <t>Текучесть кадров, чел.</t>
  </si>
  <si>
    <t>Общий уровень текучести кадров</t>
  </si>
  <si>
    <t>В разбивке по полу</t>
  </si>
  <si>
    <t>В разбивке по возрасту</t>
  </si>
  <si>
    <t>Общее количество новых сотрудников</t>
  </si>
  <si>
    <t>Общее количество уволенных сотрудников</t>
  </si>
  <si>
    <t>Отпуск по уходу за ребенком, чел.</t>
  </si>
  <si>
    <t>Общее количество сотрудников, ушедших в отпуск по уходу за ребенком в отчетном периоде, в том числе</t>
  </si>
  <si>
    <t>Общее количество сотрудников, которые вернулись на работу в отчетном периоде после окончания отпуска по уходу за ребенком, в том числе</t>
  </si>
  <si>
    <t>Общее количество сотрудников, которые вернулись на работу после окончания отпуска по уходу за ребенком и продолжающие работать спустя 12 месяцев после возвращения на работу в отчетном периоде, в том числе</t>
  </si>
  <si>
    <t>Общее количество сотрудников, которые должны были вернуться на работу в отчетном 
периоде после окончания отпуска по уходу за ребенком, в том числе</t>
  </si>
  <si>
    <t>Уровень возврата к работе сотрудников, ушедших в отпуск по уходу за ребенком, в том числе</t>
  </si>
  <si>
    <t>Оплата труда, руб.</t>
  </si>
  <si>
    <t>Заработная плата сотрудника начального уровня в разбивке по полу</t>
  </si>
  <si>
    <t>Оплата труда, %</t>
  </si>
  <si>
    <t>Отношение базовой ставки заработной платы женщин к базовой ставке мужчин</t>
  </si>
  <si>
    <t>руководители</t>
  </si>
  <si>
    <t>специалисты и рабочие</t>
  </si>
  <si>
    <t>Отношение средней заработной платы к МРОТ</t>
  </si>
  <si>
    <t>Социальное партнерство</t>
  </si>
  <si>
    <t>Доля сотрудников, охваченных коллективным договором, %</t>
  </si>
  <si>
    <t>Доля сотрудников, входящих в профсоюзы, %</t>
  </si>
  <si>
    <t>Доля сотрудников-волонтеров, %</t>
  </si>
  <si>
    <t>Количество трудоустроенных лиц с ограниченными возможностями и ветеранов, чел.</t>
  </si>
  <si>
    <t>Количество обучения, пройденного сотрудниками, час</t>
  </si>
  <si>
    <t>Общее количество обучения</t>
  </si>
  <si>
    <t>В разбивке по должности</t>
  </si>
  <si>
    <t>управленческое звено</t>
  </si>
  <si>
    <t>руководители, специалисты и служащие</t>
  </si>
  <si>
    <t>рабочие</t>
  </si>
  <si>
    <t>ВКЛАД В РАЗВИТИЕ МЕСТНЫХ СООБЩЕСТВ</t>
  </si>
  <si>
    <t>Расходы на социальные программы, млн руб.</t>
  </si>
  <si>
    <t>межрегиональные социальные проекты</t>
  </si>
  <si>
    <t>грантовые социальные проекты</t>
  </si>
  <si>
    <t>волонтерские социальные проекты</t>
  </si>
  <si>
    <t>баскетбол</t>
  </si>
  <si>
    <t>Здоровье и безопасность (сотрудники)</t>
  </si>
  <si>
    <t>LTI (количество пострадавших с временной потерей трудоспособности по причине несчастных случаев на производстве при выполнении работ), чел.</t>
  </si>
  <si>
    <t>RWC (количество пострадавших с временным ограничением трудоспособности (перевод на легкий труд без потери трудоспособности)), чел.</t>
  </si>
  <si>
    <t>MTC (количество пострадавших с оказанием медицинской помощи без потери трудоспособности (микротравмы)), чел.</t>
  </si>
  <si>
    <t>Несчастные случаи среди подрядчиков (подрядчики+строительные подрядчики)</t>
  </si>
  <si>
    <t>Выявленные случаи профессиональных заболеваний</t>
  </si>
  <si>
    <t>Здоровье и безопасность (подрядчики)</t>
  </si>
  <si>
    <t>Здоровье и безопасность (сотрудники строительных подрядных организаций)</t>
  </si>
  <si>
    <t>УПРАВЛЕНИЕ УСТОЙЧИВЫМ РАЗВИТИЕМ</t>
  </si>
  <si>
    <t>Количество площадок, сертифицированных по стандартам</t>
  </si>
  <si>
    <t>Количество площадок, сертифицированных по стандартам, шт.</t>
  </si>
  <si>
    <t>Доля закупок у местных поставщиков, %</t>
  </si>
  <si>
    <t>Учет рекомендаций внешних инициатив, да/нет</t>
  </si>
  <si>
    <t>Глобальный договор ООН</t>
  </si>
  <si>
    <t>Глобальная инициатива по отчетности (GRI)</t>
  </si>
  <si>
    <t>APC</t>
  </si>
  <si>
    <t>Advanced Process Control, система усовершенствованного управления технологическим процессом</t>
  </si>
  <si>
    <t>BI</t>
  </si>
  <si>
    <t>Business Interruption, страхование от простоя производства</t>
  </si>
  <si>
    <t>CASE-IN</t>
  </si>
  <si>
    <t>Международный инженерный чемпионат</t>
  </si>
  <si>
    <t>Оксид углерода (IV) или углекислый газ</t>
  </si>
  <si>
    <t>CSI</t>
  </si>
  <si>
    <t>Customer Satisfaction Index, индекс, характеризующий уровень удовлетворенности клиентов</t>
  </si>
  <si>
    <t>D&amp;O</t>
  </si>
  <si>
    <t>Directors &amp; Officers Liability, страхование ответственности директоров и должностных лиц на случай предъявления исков о возмещении ущерба</t>
  </si>
  <si>
    <t xml:space="preserve">EBITDA </t>
  </si>
  <si>
    <t>Earnings before interest, taxes, depreciation and amortization, прибыль компании до вычета процента по кредитам, налога на прибыль и амортизации</t>
  </si>
  <si>
    <t>E-CONS</t>
  </si>
  <si>
    <t>Инструмент визуализации и денежной оцифровки технологических режимов</t>
  </si>
  <si>
    <t>eNPS</t>
  </si>
  <si>
    <t>Employee Net Promoter Score, индекс чистой лояльности</t>
  </si>
  <si>
    <t>ESG</t>
  </si>
  <si>
    <t>Environment, Social, Governance; экологическое, социальное и корпоративное управление</t>
  </si>
  <si>
    <t>ESG-рейтинг</t>
  </si>
  <si>
    <t>EPD</t>
  </si>
  <si>
    <t>Environmental Product Declaration, экологическая декларация продукции</t>
  </si>
  <si>
    <t>EVP</t>
  </si>
  <si>
    <t>Global Reporting Initiative, Глобальная инициатива по отчетности</t>
  </si>
  <si>
    <t>HiPo</t>
  </si>
  <si>
    <t>High potential, высокий потенциал. HiPo-cотрудники – сотрудники, которые отличаются высоким уровнем активности в развитии своей карьеры</t>
  </si>
  <si>
    <t>HiPro</t>
  </si>
  <si>
    <t>High professional, высокопрофессиональные. HiPro-cотрудники – сотрудники, которые показывают высокую эффективность на рабочем месте</t>
  </si>
  <si>
    <t>HSE DAYS</t>
  </si>
  <si>
    <t>Ежегодный форум, учрежденный при поддержке Минпромторга России</t>
  </si>
  <si>
    <t>HR</t>
  </si>
  <si>
    <t>Human resources. В отчете под HR подразумевается функция «Управление персоналом» и ее специалисты, а также бизнес-процессы, связанные с управлением персоналом</t>
  </si>
  <si>
    <t>HR-цикл</t>
  </si>
  <si>
    <t>Ежегодные мероприятия в сфере управления персоналом, включающие блоки планирования, управления результативностью, вовлеченностью, вознаграждением и развитием кадрового потенциала</t>
  </si>
  <si>
    <t>Indoor TV</t>
  </si>
  <si>
    <t>Внутреннее корпоративное телевидение</t>
  </si>
  <si>
    <t>IoT</t>
  </si>
  <si>
    <t>Internet of Things, интернет вещей</t>
  </si>
  <si>
    <t>ISO 45001</t>
  </si>
  <si>
    <t>Международный стандарт серии ИСО 45001</t>
  </si>
  <si>
    <t>L&amp;D</t>
  </si>
  <si>
    <t>Learning and Development, команда специалистов, занимающаяся развитием потенциала сотрудников</t>
  </si>
  <si>
    <t>LOTO</t>
  </si>
  <si>
    <t>Система блокировок, исключающих проведение работ при неизолированных источниках опасности</t>
  </si>
  <si>
    <t>LTIF</t>
  </si>
  <si>
    <t>Lost Time Injury Frequency, коэффициент частоты травм с временной потерей трудоспособности</t>
  </si>
  <si>
    <t>MES</t>
  </si>
  <si>
    <t>Manufacturing Execution System, система управления производственными процессами</t>
  </si>
  <si>
    <t>Оксид азота (I) или закись азота</t>
  </si>
  <si>
    <t xml:space="preserve">NPS </t>
  </si>
  <si>
    <t>Net Promoter Score, индекс потребительской лояльности – индекс, характеризующий готовность участника рекомендовать продукт</t>
  </si>
  <si>
    <t>O2C</t>
  </si>
  <si>
    <t>Order-to-Cash («от заказа до платежа»), бизнес-процесс продажи</t>
  </si>
  <si>
    <t>P2P</t>
  </si>
  <si>
    <t>Plan-to-Produce («от планирования до производства»), бизнес-процесс производства</t>
  </si>
  <si>
    <t>PD</t>
  </si>
  <si>
    <t>Property damage (вред или ущерб, причиненный имуществу), страхование имущества</t>
  </si>
  <si>
    <t>PSER</t>
  </si>
  <si>
    <t>Process Safety Events Rate, показатель безопасности производственного процесса</t>
  </si>
  <si>
    <t xml:space="preserve">RCP </t>
  </si>
  <si>
    <t>Representative Concentration Pathway, сценарии глобального потепления, представленные в Пятом оценочном докладе МГЭИК, которые описывают различные варианты будущего климата в зависимости от динамики объемов выбросов парниковых газов в текущем столетии</t>
  </si>
  <si>
    <t>rPE</t>
  </si>
  <si>
    <t>Гранулы на основе вторичного полиэтилена</t>
  </si>
  <si>
    <t>rPET</t>
  </si>
  <si>
    <t>Гранулы на основе полиэтилентерефталата</t>
  </si>
  <si>
    <t>rPP</t>
  </si>
  <si>
    <t>Гранулы на основе вторичного полипропилена</t>
  </si>
  <si>
    <t>RTO</t>
  </si>
  <si>
    <t>Real Time Optimization, программа оптимизации процессов в режиме реального времени</t>
  </si>
  <si>
    <t>S2P</t>
  </si>
  <si>
    <t>Source-to-Pay («от поиска поставщика до оплаты»), бизнес-процесс закупок</t>
  </si>
  <si>
    <t xml:space="preserve">TCFD </t>
  </si>
  <si>
    <t>Task Force on Climate-Related Financial Disclosures, Рабочая группа по вопросам раскрытия финансовой информации, связанной с изменением климата</t>
  </si>
  <si>
    <t>TRI</t>
  </si>
  <si>
    <t>Total Recordable Injuries, количество зарегистрированных случаев травмирования</t>
  </si>
  <si>
    <t>TRIR</t>
  </si>
  <si>
    <t>Total Recordable Incident Rate, коэффициент частоты происшествий</t>
  </si>
  <si>
    <t>WorldSkills</t>
  </si>
  <si>
    <t>Корпоративный чемпионат профессионального мастерства среди предприятий</t>
  </si>
  <si>
    <t>АНО</t>
  </si>
  <si>
    <t>Автономная некоммерческая организация</t>
  </si>
  <si>
    <t>АППП</t>
  </si>
  <si>
    <t>Ассоциация производителей и поставщиков пенополистирола</t>
  </si>
  <si>
    <t>БОПП-пленка</t>
  </si>
  <si>
    <t>Биаксиально-ориентированная полипропиленовая пленка</t>
  </si>
  <si>
    <t>БРИКС</t>
  </si>
  <si>
    <t>Межгосударственное объединение, союз пяти государств: Бразилии, России, Индии, КНР и ЮАР</t>
  </si>
  <si>
    <t>ВИЭ</t>
  </si>
  <si>
    <t>Возобновляемые источники энергии</t>
  </si>
  <si>
    <t>ГД ООН</t>
  </si>
  <si>
    <t>Глобальный договор Организации Объединенных Наций</t>
  </si>
  <si>
    <t>ГПЗ</t>
  </si>
  <si>
    <t>Газоперерабатывающий завод</t>
  </si>
  <si>
    <t>ГОСТ</t>
  </si>
  <si>
    <t>Государственный стандарт</t>
  </si>
  <si>
    <t>ГФУ</t>
  </si>
  <si>
    <t>Газофракционирующая установка</t>
  </si>
  <si>
    <t>ГХК</t>
  </si>
  <si>
    <t>Газохимический комплекс</t>
  </si>
  <si>
    <t>Диверсификация</t>
  </si>
  <si>
    <t>Подход, направленный на минимизацию рисков благодаря распределению ресурсов по разным отраслям или сферам</t>
  </si>
  <si>
    <t>ДМС</t>
  </si>
  <si>
    <t>Добровольное медицинское страхование</t>
  </si>
  <si>
    <t>ДОТФ</t>
  </si>
  <si>
    <t>Диоктилтерефталат</t>
  </si>
  <si>
    <t>ЕАЭС</t>
  </si>
  <si>
    <t>Евразийский экономический союз</t>
  </si>
  <si>
    <t>ИВН</t>
  </si>
  <si>
    <t>Интеллектуальное видеонаблюдение</t>
  </si>
  <si>
    <t>ИИ</t>
  </si>
  <si>
    <t>Искусственный интеллект</t>
  </si>
  <si>
    <t>ИСМ</t>
  </si>
  <si>
    <t>Интегрированная система менеджмента</t>
  </si>
  <si>
    <t>ИТ</t>
  </si>
  <si>
    <t>Информационные технологии</t>
  </si>
  <si>
    <t>ИТР</t>
  </si>
  <si>
    <t>Инженерно-технические работники</t>
  </si>
  <si>
    <t>КЗСК</t>
  </si>
  <si>
    <t>КНИТУ</t>
  </si>
  <si>
    <t>Казанский национальный исследовательский технологический университет</t>
  </si>
  <si>
    <t>Соответствие внутренним или внешним требованиям или нормам, в том числе законодательным</t>
  </si>
  <si>
    <t>КПЭ</t>
  </si>
  <si>
    <t>Ключевые показатели эффективности</t>
  </si>
  <si>
    <t>КЭР</t>
  </si>
  <si>
    <t>Комплексное экологическое разрешение</t>
  </si>
  <si>
    <t>ЛАО</t>
  </si>
  <si>
    <t>Линейные альфа-олефины</t>
  </si>
  <si>
    <t>ЛОС</t>
  </si>
  <si>
    <t>Локальные очистные сооружения</t>
  </si>
  <si>
    <t>МАП</t>
  </si>
  <si>
    <t>Мастер-план предприятия</t>
  </si>
  <si>
    <t>МГЭИК</t>
  </si>
  <si>
    <t>Межправительственная группа экспертов по изменению климата</t>
  </si>
  <si>
    <t>МРОТ</t>
  </si>
  <si>
    <t>Минимальный размер оплаты труда</t>
  </si>
  <si>
    <t>МСОП</t>
  </si>
  <si>
    <t>Международный союз охраны природы и природных ресурсов</t>
  </si>
  <si>
    <t>МСФО</t>
  </si>
  <si>
    <t>Международные стандарты финансовой отчетности</t>
  </si>
  <si>
    <t>МТБЭ</t>
  </si>
  <si>
    <t>Метил-трет-бутиловый эфир</t>
  </si>
  <si>
    <t>МЧС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</si>
  <si>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</si>
  <si>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Нафта</t>
  </si>
  <si>
    <t>Легковоспламеняющаяся жидкость с характерным запахом, получаемая на первой стадии перегонки сырой нефти</t>
  </si>
  <si>
    <t>НДС</t>
  </si>
  <si>
    <t>Налог на добавленную стоимость</t>
  </si>
  <si>
    <t>НИОКР</t>
  </si>
  <si>
    <t>Научно-исследовательские и опытно-конструкторские работы</t>
  </si>
  <si>
    <t>НПБК</t>
  </si>
  <si>
    <t>Национальная премия бизнес-коммуникаций</t>
  </si>
  <si>
    <t>НСКВ</t>
  </si>
  <si>
    <t>Национальный совет по корпоративному волонтерству</t>
  </si>
  <si>
    <t>Область охвата (Scope) 1</t>
  </si>
  <si>
    <t>Прямые выбросы (выбросы от источников, принадлежащих организации или контролируемых ею)</t>
  </si>
  <si>
    <t>Область охвата (Scope) 2</t>
  </si>
  <si>
    <t>Энергетические косвенные выбросы (выбросы от сжигания топлива на сторонних энергоисточниках для выработки энергии, закупаемой организацией)</t>
  </si>
  <si>
    <t>Область охвата (Scope) 3</t>
  </si>
  <si>
    <t>Выбросы парниковых газов, которые связаны с осуществлением организацией хозяйственной и иной деятельности (выбросы, образующиеся при добыче (производстве) и транспортировке топлива, сырья, материалов, полуфабрикатов, а также выбросы от использования продукции и утилизации ее остатков)</t>
  </si>
  <si>
    <t>ОВЗ</t>
  </si>
  <si>
    <t>Ограниченные возможности здоровья</t>
  </si>
  <si>
    <t>ООПТ</t>
  </si>
  <si>
    <t>Особо охраняемые природные территории</t>
  </si>
  <si>
    <t>ООО</t>
  </si>
  <si>
    <t>Общество с ограниченной ответственностью</t>
  </si>
  <si>
    <t>Охрана окружающей среды</t>
  </si>
  <si>
    <t>Охрана труда и промышленная безопасность</t>
  </si>
  <si>
    <t>ОТ, ПБ и Э</t>
  </si>
  <si>
    <t>Охрана труда, промышленная безопасность и экология</t>
  </si>
  <si>
    <t>ПАБ</t>
  </si>
  <si>
    <t>Поведенческий аудит безопасности</t>
  </si>
  <si>
    <t>ПНГ</t>
  </si>
  <si>
    <t>Попутный нефтяной газ</t>
  </si>
  <si>
    <t>ПВХ</t>
  </si>
  <si>
    <t>Поливинилхлорид</t>
  </si>
  <si>
    <t>ПГ</t>
  </si>
  <si>
    <t>Парниковые газы</t>
  </si>
  <si>
    <t>ПДК</t>
  </si>
  <si>
    <t>Предельно допустимая концентрация</t>
  </si>
  <si>
    <t>Пиролиз</t>
  </si>
  <si>
    <t>Термическое разложение органических и многих неорганических соединений</t>
  </si>
  <si>
    <t>Полимеризация</t>
  </si>
  <si>
    <t>Процесс получения высокомолекулярных веществ (полимеров)</t>
  </si>
  <si>
    <t>Полимеры</t>
  </si>
  <si>
    <t>Сложные химические вещества, широко применяемые в современной технике</t>
  </si>
  <si>
    <t>Полиолефины</t>
  </si>
  <si>
    <t>Класс высокомолекулярных соединений (полимеров), используемых для изготовления пленки, труб, шлангов, листовых материалов, кабельных изделий, различных емкостей, тары, профильных и других изделий</t>
  </si>
  <si>
    <t>Полипропилен</t>
  </si>
  <si>
    <t>Твердое вещество белого цвета, является продуктом полимеризации, используется для производства тары и упаковки, волокон, антикоррозийных материалов</t>
  </si>
  <si>
    <t>ПП</t>
  </si>
  <si>
    <t>ПДД</t>
  </si>
  <si>
    <t>Правила дорожного движения</t>
  </si>
  <si>
    <t>ПСВ</t>
  </si>
  <si>
    <t>ПСОН</t>
  </si>
  <si>
    <t>Полистирол общего назначения</t>
  </si>
  <si>
    <t>ПЭ</t>
  </si>
  <si>
    <t>Полиэтилен</t>
  </si>
  <si>
    <t>ПЭВП</t>
  </si>
  <si>
    <t>Полиэтилен высокой плотности</t>
  </si>
  <si>
    <t>ПЭНП</t>
  </si>
  <si>
    <t>Полиэтилен низкой плотности</t>
  </si>
  <si>
    <t>ПЭТ, ПЭТФ</t>
  </si>
  <si>
    <t>Полиэтилентерефталат</t>
  </si>
  <si>
    <t>РАН</t>
  </si>
  <si>
    <t>Российская академия наук</t>
  </si>
  <si>
    <t>РСПП</t>
  </si>
  <si>
    <t>Российский союз промышленников и предпринимателей</t>
  </si>
  <si>
    <t>РСХ</t>
  </si>
  <si>
    <t>Российский союз химиков</t>
  </si>
  <si>
    <t>СБС</t>
  </si>
  <si>
    <t>Бутадиен-стирольные термоэластопласты</t>
  </si>
  <si>
    <t>СЗЗ</t>
  </si>
  <si>
    <t>Санитарно-защитная зона</t>
  </si>
  <si>
    <t>СИЗ</t>
  </si>
  <si>
    <t>Средства индивидуальной защиты</t>
  </si>
  <si>
    <t>СМИ</t>
  </si>
  <si>
    <t>Средства массовой информации</t>
  </si>
  <si>
    <t>СНГ</t>
  </si>
  <si>
    <t>Содружество Независимых Государств</t>
  </si>
  <si>
    <t>СОЗ</t>
  </si>
  <si>
    <t>Стойкие органические загрязнители</t>
  </si>
  <si>
    <t>СП</t>
  </si>
  <si>
    <t>Совместное предприятие</t>
  </si>
  <si>
    <t>СРР</t>
  </si>
  <si>
    <t>Стандарт работы руководителя</t>
  </si>
  <si>
    <t>СТП</t>
  </si>
  <si>
    <t>СУГ</t>
  </si>
  <si>
    <t>Сжиженный углеводородный газ</t>
  </si>
  <si>
    <t>ТИБЦ</t>
  </si>
  <si>
    <t>Тетраизобутират циркония</t>
  </si>
  <si>
    <t>ТОиР</t>
  </si>
  <si>
    <t>Техническое обслуживание и ремонт оборудования</t>
  </si>
  <si>
    <t>ТФК</t>
  </si>
  <si>
    <t>Терефталевая кислота</t>
  </si>
  <si>
    <t>ТЭК</t>
  </si>
  <si>
    <t>Топливно-энергетический комплекс</t>
  </si>
  <si>
    <t>ТЭП</t>
  </si>
  <si>
    <t>Термопластичные эластомеры (термоэластопласты)</t>
  </si>
  <si>
    <t>ТЭЦ</t>
  </si>
  <si>
    <t>Теплоэлектроцентраль</t>
  </si>
  <si>
    <t>Углеродный след</t>
  </si>
  <si>
    <t>Совокупность всех выбросов парниковых газов, произведенных прямо и косвенно отдельной организацией</t>
  </si>
  <si>
    <t>ФХД</t>
  </si>
  <si>
    <t>Программа социальных инвестиций «Формула хороших дел»</t>
  </si>
  <si>
    <t>ФЭП</t>
  </si>
  <si>
    <t>Функция «Эффективность производства»</t>
  </si>
  <si>
    <t>ХМАО-Югра</t>
  </si>
  <si>
    <t>Ханты-Мансийский автономный округ – Югра</t>
  </si>
  <si>
    <t>ЧС</t>
  </si>
  <si>
    <t>Чрезвычайные ситуации</t>
  </si>
  <si>
    <t>ШФЛУ</t>
  </si>
  <si>
    <t>Широкая фракция легких углеводородов</t>
  </si>
  <si>
    <t>ЭЗЦ</t>
  </si>
  <si>
    <t>Экономика замкнутого цикла</t>
  </si>
  <si>
    <t>Эластомеры</t>
  </si>
  <si>
    <t>Полимеры, обладающие высокоэластичными свойствами и вязкостью, в обиходе называемые резинами</t>
  </si>
  <si>
    <t>ЯНАО</t>
  </si>
  <si>
    <t>Ямало-Ненецкий автономный округ</t>
  </si>
  <si>
    <t>Учет рекомендаций внешних инициатив</t>
  </si>
  <si>
    <t>Управление устойчивым развитием</t>
  </si>
  <si>
    <t>Объем выбросов, предотвращенных в результате предпринятых СИБУРом мер</t>
  </si>
  <si>
    <t>Объем выбросов, сокращенных в результате предпринятых СИБУРом мер</t>
  </si>
  <si>
    <t>Валовые выбросы парниковых газов</t>
  </si>
  <si>
    <t>Удельные выбросы парниковых газов по сегментам</t>
  </si>
  <si>
    <t>Климатическое воздействие</t>
  </si>
  <si>
    <t>Экономический эффект от проведения энергосберегающих мероприятий</t>
  </si>
  <si>
    <t>Потребление энергии из возобновляемых источников</t>
  </si>
  <si>
    <t>Общее потребление энергии</t>
  </si>
  <si>
    <t>Энергоемкость на тонну продукции по сегментам</t>
  </si>
  <si>
    <t>Электроэнергия</t>
  </si>
  <si>
    <t>Тепловая энергия</t>
  </si>
  <si>
    <t>Топливо</t>
  </si>
  <si>
    <t>Энергопотребление</t>
  </si>
  <si>
    <t>Подход к управлению в области ООС</t>
  </si>
  <si>
    <t>Выбросы загрязняющих веществ в атмосферу</t>
  </si>
  <si>
    <t>Водопотребление и сбросы сточных вод</t>
  </si>
  <si>
    <t>Управление отходами</t>
  </si>
  <si>
    <t>Сохранение биоразнообразия</t>
  </si>
  <si>
    <t>Средняя численность персонала</t>
  </si>
  <si>
    <t>Структура персонала в разбивке по направлениям бизнеса</t>
  </si>
  <si>
    <t>Количество отработанного времени</t>
  </si>
  <si>
    <t>Структура персонала в разбивке по полу</t>
  </si>
  <si>
    <t>Структура персонала в разбивке по возрасту и полу</t>
  </si>
  <si>
    <t>Структура персонала в разбивке по договору о найме и полу</t>
  </si>
  <si>
    <t>Структура персонала в разбивке по должности и полу</t>
  </si>
  <si>
    <t>Структура персонала в разбивке по должности и возрасту</t>
  </si>
  <si>
    <t>Оплата труда</t>
  </si>
  <si>
    <t>Количество обучения, пройденного сотрудниками</t>
  </si>
  <si>
    <t>Инвестиции на мероприятия по охране труда</t>
  </si>
  <si>
    <t>Аварии и инциденты (сотрудники+подрядчики+строительные подрядчики)</t>
  </si>
  <si>
    <t>Расходы на социальные программы</t>
  </si>
  <si>
    <t>Состав совета директоров</t>
  </si>
  <si>
    <t>Состав комитетов совета директоров</t>
  </si>
  <si>
    <t>Состав правления</t>
  </si>
  <si>
    <t xml:space="preserve">Цели устойчивого развития ООН </t>
  </si>
  <si>
    <t>да</t>
  </si>
  <si>
    <t>Положения Совета по стандартам бухгалтерского учета в области устойчивого развития (SASB)</t>
  </si>
  <si>
    <t>нет</t>
  </si>
  <si>
    <t>Рекомендации Рабочей группы по вопросам раскрытия финансовой информации, связанной с изменением климата (TCFD)</t>
  </si>
  <si>
    <t>Положения Социальной хартии российского бизнеса</t>
  </si>
  <si>
    <t xml:space="preserve">да </t>
  </si>
  <si>
    <t>Рекомендации Российского союза промышленников и предпринимателей (РСПП)</t>
  </si>
  <si>
    <t>Рекомендации внешних аудиторов</t>
  </si>
  <si>
    <t>Проект раскрытия информации о выбросах углерода (CDP)</t>
  </si>
  <si>
    <t>УСТОЙЧИВЫЙ ПРОДУКТОВЫЙ ПОРТФЕЛЬ</t>
  </si>
  <si>
    <t>Объем полимерных отходов, вовлеченных в переработку в рамках собственных инвестиционных проектов и проектов с партнерами, тыс. т.</t>
  </si>
  <si>
    <t>Объем производства низкоуглеродных (зеленых) продуктов, тыс. т.</t>
  </si>
  <si>
    <t>Количество продуктов, для которых разработаны экологические декларации (EPD), шт.</t>
  </si>
  <si>
    <t>Объем инвестиций в R&amp;D-проекты, направленные на переработку полимерных отходов и вовлечение возобновляемых источников сырья, млн руб.</t>
  </si>
  <si>
    <t>Доля производства ПЭТФ с содержанием вторичной гранулы от общего объема производства ПЭТФ, %</t>
  </si>
  <si>
    <t xml:space="preserve">Показатели перехода к экономике замкнутого цикла </t>
  </si>
  <si>
    <t>Показатели перехода к экономике замкнутого цикла</t>
  </si>
  <si>
    <t>Штрафы за случаи несоблюдения нормативных правовых актов в текущем отчетном периоде</t>
  </si>
  <si>
    <t>Штрафы за случаи несоблюдения нормативных правовых актов в предыдущие отчетные периоды</t>
  </si>
  <si>
    <t>Утилизировано отходов</t>
  </si>
  <si>
    <t>ИННОВАЦИОННАЯ ДЕЯТЕЛЬНОСТЬ И НИОКР</t>
  </si>
  <si>
    <t>Инвестиции в НИОКР</t>
  </si>
  <si>
    <t>Объем инвестиций в проекты в области устойчивого развития, млн руб.</t>
  </si>
  <si>
    <t>Патентный портфель</t>
  </si>
  <si>
    <t>Количество патентов в общем патентном портфеле, шт.</t>
  </si>
  <si>
    <t>Количество действующих патентов, шт.</t>
  </si>
  <si>
    <t>ТАБЛИЦА GRI</t>
  </si>
  <si>
    <t>Заявление об использовании</t>
  </si>
  <si>
    <t>Версия GRI</t>
  </si>
  <si>
    <t>GRI: Foundation 2021</t>
  </si>
  <si>
    <t>Применимый отраслевой стандарт GRI</t>
  </si>
  <si>
    <t>Индикатор GRI</t>
  </si>
  <si>
    <t>Расшифровка</t>
  </si>
  <si>
    <t>Раздел в отчете</t>
  </si>
  <si>
    <t>Комментарий</t>
  </si>
  <si>
    <t>GRI 2: General Disclosures 2021</t>
  </si>
  <si>
    <t>Общие раскрытия (2021)</t>
  </si>
  <si>
    <t>1. Организация и корпоративные практики отчетности</t>
  </si>
  <si>
    <t>2-1</t>
  </si>
  <si>
    <t>Подробная информация об организации</t>
  </si>
  <si>
    <t>«Об отчете», «География присутствия»</t>
  </si>
  <si>
    <t>2-2</t>
  </si>
  <si>
    <t>Организации, включенные в отчетность организации</t>
  </si>
  <si>
    <t>«Перечень консолидации»</t>
  </si>
  <si>
    <t>2-3</t>
  </si>
  <si>
    <t>«Об отчете»</t>
  </si>
  <si>
    <t>2-4</t>
  </si>
  <si>
    <t>2-5</t>
  </si>
  <si>
    <t>2. Деятельность и сотрудники</t>
  </si>
  <si>
    <t>2-6</t>
  </si>
  <si>
    <t>2-7</t>
  </si>
  <si>
    <t>3. Управление</t>
  </si>
  <si>
    <t>2-9</t>
  </si>
  <si>
    <t>«Система корпоративного управления»</t>
  </si>
  <si>
    <t>2-10</t>
  </si>
  <si>
    <t>Показатель раскрыт в соответствии с методологией стандарта GRI 2-10 без описания процессов выдвижения кандидатур и отбора в Совет директоров и комитеты, а также критериев для выдвижения</t>
  </si>
  <si>
    <t>2-12</t>
  </si>
  <si>
    <t>«Управление в области устойчивого развития», «Система корпоративного управления», «Внутренний контроль и управление рисками»</t>
  </si>
  <si>
    <t>2-13</t>
  </si>
  <si>
    <t>«Управление в области устойчивого развития»</t>
  </si>
  <si>
    <t>2-14</t>
  </si>
  <si>
    <t>2-15</t>
  </si>
  <si>
    <t>«Бизнес-этика и комплаенс»</t>
  </si>
  <si>
    <t>2-16</t>
  </si>
  <si>
    <t>Информирование о критически важных проблемах</t>
  </si>
  <si>
    <t>2-17</t>
  </si>
  <si>
    <t>2-18</t>
  </si>
  <si>
    <t>2-19</t>
  </si>
  <si>
    <t>2-20</t>
  </si>
  <si>
    <t>2-21</t>
  </si>
  <si>
    <t>Информация не раскрывается в связи с ограничениями в области конфиденциальности данных</t>
  </si>
  <si>
    <t>4. Стратегия, политики и практики</t>
  </si>
  <si>
    <t>2-22</t>
  </si>
  <si>
    <t xml:space="preserve">«Обращение Михаила Карисалова» </t>
  </si>
  <si>
    <t>2-23</t>
  </si>
  <si>
    <t>«Портрет Группы», «Бизнес-этика и комплаенс»</t>
  </si>
  <si>
    <t>2-24</t>
  </si>
  <si>
    <t>Раскрыто в рамках отчета по каждой существенной теме</t>
  </si>
  <si>
    <t>2-25</t>
  </si>
  <si>
    <t>2-26</t>
  </si>
  <si>
    <t>«Управление в области устойчивого развития», «Бизнес-этика и комплаенс»</t>
  </si>
  <si>
    <t>2-27</t>
  </si>
  <si>
    <t>«Охрана окружающей среды»</t>
  </si>
  <si>
    <t>2-28</t>
  </si>
  <si>
    <t>5. Взаимодействие с заинтересованными сторонами</t>
  </si>
  <si>
    <t>2-29</t>
  </si>
  <si>
    <t>«Бизнес-модель», «Управление в области устойчивого развития», «Вклад в развитие местных сообществ»</t>
  </si>
  <si>
    <t>2-30</t>
  </si>
  <si>
    <t>GRI 3</t>
  </si>
  <si>
    <t>Существенные темы (2021)</t>
  </si>
  <si>
    <t>3-1</t>
  </si>
  <si>
    <t>Процесс определения существенных тем</t>
  </si>
  <si>
    <t>«Об отчете», «Определение существенных тем»</t>
  </si>
  <si>
    <t>3-2</t>
  </si>
  <si>
    <t>«Определение существенных тем»</t>
  </si>
  <si>
    <t>Цепочка создания стоимости и экономические результаты деятельности</t>
  </si>
  <si>
    <t>Подход к управлению существенными темами</t>
  </si>
  <si>
    <t>GRI-201: Экономическая результативность (2016)</t>
  </si>
  <si>
    <t>201-1</t>
  </si>
  <si>
    <t>201-4</t>
  </si>
  <si>
    <t>Финансовая помощь, полученная от государства</t>
  </si>
  <si>
    <t>Деловая этика и противодействие коррупции</t>
  </si>
  <si>
    <t>GRI 205: Противодействие коррупции (2016)</t>
  </si>
  <si>
    <t xml:space="preserve">205-1 </t>
  </si>
  <si>
    <t>Подразделения, в отношении которых проводилась оценка рисков, связанных с коррупцией</t>
  </si>
  <si>
    <t>205-2</t>
  </si>
  <si>
    <t>Информирование о политике и методах противодействия коррупции и обучение им</t>
  </si>
  <si>
    <t>205-3</t>
  </si>
  <si>
    <t>Подтвержденные случаи коррупции и принятые меры</t>
  </si>
  <si>
    <t>206-1</t>
  </si>
  <si>
    <t>Количество судебных разбирательств с участием организации по ограничению конкуренции, практике применения антимонопольного законодательства</t>
  </si>
  <si>
    <t>Снижение климатического воздействия</t>
  </si>
  <si>
    <t>201-2</t>
  </si>
  <si>
    <t>GRI 305: Выбросы (2016)</t>
  </si>
  <si>
    <t>305-1</t>
  </si>
  <si>
    <t>Прямые выбросы ПГ (Scope 1)</t>
  </si>
  <si>
    <t>305-2</t>
  </si>
  <si>
    <t>Косвенные энергетические выбросы ПГ (Scope 2)</t>
  </si>
  <si>
    <t>305-3</t>
  </si>
  <si>
    <t>Прочие косвенные выбросы ПГ (Scope 3)</t>
  </si>
  <si>
    <t>305-4</t>
  </si>
  <si>
    <t>Интенсивность выбросов парниковых газов</t>
  </si>
  <si>
    <t>305-5</t>
  </si>
  <si>
    <t>Сокращение выбросов парниковых газов</t>
  </si>
  <si>
    <t>305-6</t>
  </si>
  <si>
    <t>Выбросы озоноразрушающих веществ (ОРВ)</t>
  </si>
  <si>
    <t>GRI 302: Энергия (2016)</t>
  </si>
  <si>
    <t>302-1</t>
  </si>
  <si>
    <t>Потребление энергии внутри организации</t>
  </si>
  <si>
    <t>302-3</t>
  </si>
  <si>
    <t>Энергоемкость</t>
  </si>
  <si>
    <t>302-4</t>
  </si>
  <si>
    <t>Сокращение энергопотребления</t>
  </si>
  <si>
    <t>Управление водными ресурсами</t>
  </si>
  <si>
    <t xml:space="preserve">GRI 303: Вода и сбросы (2018) </t>
  </si>
  <si>
    <t>303-1</t>
  </si>
  <si>
    <t xml:space="preserve">Ответственное управление водными ресурсами как ресурсами общего пользования </t>
  </si>
  <si>
    <t>303-2</t>
  </si>
  <si>
    <t>Управление воздействиями, связанными со сбросами воды</t>
  </si>
  <si>
    <t>303-3</t>
  </si>
  <si>
    <t>Водозабор</t>
  </si>
  <si>
    <t>303-4</t>
  </si>
  <si>
    <t>Сбросы</t>
  </si>
  <si>
    <t>303-5</t>
  </si>
  <si>
    <t>Водопотребление</t>
  </si>
  <si>
    <t>Компания не осуществляет водозабор на территориях с дефицитом воды</t>
  </si>
  <si>
    <t>GRI 304: Биоразнообразие (2016)</t>
  </si>
  <si>
    <t>304-1</t>
  </si>
  <si>
    <t>Производственные площадки, находящиеся в собственности, в аренде или под управлением организации и расположенные на охраняемых природных территориях и территориях с высокой ценностью биоразнообразия, находящихся вне границ охраняемых природных территорий или примыкающие к таким территориям</t>
  </si>
  <si>
    <t>304-2</t>
  </si>
  <si>
    <t>Существенное воздействие деятельности организации, ее продукции и услуг на биоразнообразие</t>
  </si>
  <si>
    <t>304-3</t>
  </si>
  <si>
    <t>Охраняемые или восстановленные места обитания</t>
  </si>
  <si>
    <t>304-4</t>
  </si>
  <si>
    <t xml:space="preserve">Виды, занесенные в Красный список Международного союза охраны природы (МСОП) и национальный список охраняемых видов, места обитания которых находятся на территории, затрагиваемой деятельностью организации </t>
  </si>
  <si>
    <t>Выбросы в атмосферу</t>
  </si>
  <si>
    <t>305-7</t>
  </si>
  <si>
    <t>GRI 306: Отходы (2020)</t>
  </si>
  <si>
    <t xml:space="preserve">306-1 </t>
  </si>
  <si>
    <t>Образование отходов и связанные с ними существенные воздействия</t>
  </si>
  <si>
    <t xml:space="preserve">306-2 </t>
  </si>
  <si>
    <t>Управление существенными воздействиями, связанными с отходами</t>
  </si>
  <si>
    <t xml:space="preserve">306-3 </t>
  </si>
  <si>
    <t>Образование отходов</t>
  </si>
  <si>
    <t xml:space="preserve">306-4 </t>
  </si>
  <si>
    <t>Отходы, отправляемые на утилизацию</t>
  </si>
  <si>
    <t xml:space="preserve">306-5 </t>
  </si>
  <si>
    <t>Отходы, направляемые на удаление и захоронение</t>
  </si>
  <si>
    <t>Ответственная цепочка поставок</t>
  </si>
  <si>
    <t>«Ответственная цепочка поставок»</t>
  </si>
  <si>
    <t>GRI 204: Практики закупок (2016)</t>
  </si>
  <si>
    <t>204-1</t>
  </si>
  <si>
    <t>Доля расходов у местных поставщиков</t>
  </si>
  <si>
    <t>GRI 308: Экологическая оценка поставщиков (2016)</t>
  </si>
  <si>
    <t>308-1</t>
  </si>
  <si>
    <t xml:space="preserve">Доля новых поставщиков, оцененных по экологическим критериям </t>
  </si>
  <si>
    <t xml:space="preserve">GRI 416: Здоровье и безопасность клиентов </t>
  </si>
  <si>
    <t>416-1</t>
  </si>
  <si>
    <t>Оценка воздействия на здоровье и безопасность по категориям товаров и услуг</t>
  </si>
  <si>
    <t>«Устойчивый продуктовый портфель»</t>
  </si>
  <si>
    <t>Занятость и обеспечение достойных условий труда</t>
  </si>
  <si>
    <t>GRI 202: Присутствие на рынке (2016)</t>
  </si>
  <si>
    <t>202-1</t>
  </si>
  <si>
    <t>Отношение стандартной заработной платы начального уровня для работников разного пола к установленной минимальной заработной плате в регионах деятельности организации</t>
  </si>
  <si>
    <t xml:space="preserve">GRI 401: Занятость </t>
  </si>
  <si>
    <t>401-1</t>
  </si>
  <si>
    <t>Общее количество новых сотрудников и текучесть кадров</t>
  </si>
  <si>
    <t>401-2</t>
  </si>
  <si>
    <t>Льготы, предоставляемые сотрудникам, работающим на условиях полной занятости, которые не предоставляются сотрудникам, работающим на условиях временной или неполной занятости</t>
  </si>
  <si>
    <t>401-3</t>
  </si>
  <si>
    <t>Показатель раскрыт в соответствии с методологией стандарта GRI 401-3 без указания общего числа сотрудников, имевших право на отпуск по уходу за ребенком в разбивке по полу</t>
  </si>
  <si>
    <t>Здоровье и безопасность сотрудников</t>
  </si>
  <si>
    <t>«Охрана труда и промышленная безопасность»</t>
  </si>
  <si>
    <t xml:space="preserve">GRI 403: Здоровье и безопасность на рабочем месте </t>
  </si>
  <si>
    <t>403-1</t>
  </si>
  <si>
    <t>Система управления охраной труда и промышленной безопасностью</t>
  </si>
  <si>
    <t>403-2</t>
  </si>
  <si>
    <t>Выявление опасностей, оценка рисков и расследование происшествий</t>
  </si>
  <si>
    <t>403-3</t>
  </si>
  <si>
    <t>Службы охраны труда</t>
  </si>
  <si>
    <t>403-4</t>
  </si>
  <si>
    <t xml:space="preserve">Вовлечение работников, проведение опросов и информационное взаимодействие по вопросам ОТ и ПБ </t>
  </si>
  <si>
    <t>403-5</t>
  </si>
  <si>
    <t>Обучение сотрудников в области охраны труда</t>
  </si>
  <si>
    <t>403-6</t>
  </si>
  <si>
    <t>Профилактика и охрана здоровья сотрудников</t>
  </si>
  <si>
    <t>403-7</t>
  </si>
  <si>
    <t xml:space="preserve">Предупреждение и смягчение негативного воздействия в области ОТ и ПБ, напрямую связанного с деловыми отношениями организации </t>
  </si>
  <si>
    <t>403-8</t>
  </si>
  <si>
    <t>Работники, на которых распространяется действие системы управления ОТ и ПБ</t>
  </si>
  <si>
    <t xml:space="preserve">403-9   </t>
  </si>
  <si>
    <t>Производственный травматизм</t>
  </si>
  <si>
    <t xml:space="preserve">403-10   </t>
  </si>
  <si>
    <t>Профессиональные заболевания</t>
  </si>
  <si>
    <t>В соответствии с методологией стандарта GRI раскрыто общее количество случаев выявленных профессиональных заболеваний, а также факторы, вызывающие данные заболевания</t>
  </si>
  <si>
    <t>Обучение и развитие сотрудников</t>
  </si>
  <si>
    <t xml:space="preserve">GRI 404: Подготовка и обучение персонала </t>
  </si>
  <si>
    <t xml:space="preserve">404-1    </t>
  </si>
  <si>
    <t>Среднегодовое количество часов обучения одного сотрудника</t>
  </si>
  <si>
    <t xml:space="preserve">404-2   </t>
  </si>
  <si>
    <t>Программы повышения квалификации сотрудников и поддержки карьерных изменений</t>
  </si>
  <si>
    <t>В соответствии с методологией стандарта GRI 404-2 раскрыт тип и объем реализуемых программ и оказываемая помощь в повышении квалификации сотрудников</t>
  </si>
  <si>
    <t>404-3</t>
  </si>
  <si>
    <t xml:space="preserve">Доля работников, для которых проводится периодическая оценка результатов работы и развития карьеры </t>
  </si>
  <si>
    <t>Социокультурное многообразие, инклюзивность и равные возможности</t>
  </si>
  <si>
    <t xml:space="preserve">GRI 405: Социокультурное многообразие и равные возможности </t>
  </si>
  <si>
    <t>405-1</t>
  </si>
  <si>
    <t>Социокультурное многообразие руководящих органов и сотрудников</t>
  </si>
  <si>
    <t>405-2</t>
  </si>
  <si>
    <t>Соблюдение прав человека</t>
  </si>
  <si>
    <t xml:space="preserve">GRI 406: Отсутствие дискриминации </t>
  </si>
  <si>
    <t>406-1</t>
  </si>
  <si>
    <t>Случаи дискриминации и принятые меры</t>
  </si>
  <si>
    <t>«Вклад в развитие местных сообществ»</t>
  </si>
  <si>
    <t xml:space="preserve">GRI 413: Местные сообщества </t>
  </si>
  <si>
    <t>413-1</t>
  </si>
  <si>
    <t xml:space="preserve">Подразделения, реализующие программы взаимодействия с местными сообществами, оценки воздействия деятельности на местные сообщества и развития местных сообществ </t>
  </si>
  <si>
    <t>«Вклад в развитие местных сообществ», «Охрана окружающей среды»</t>
  </si>
  <si>
    <t>413-2</t>
  </si>
  <si>
    <t xml:space="preserve">Подразделения с существенным фактическим или потенциальным отрицательным воздействием на местные сообщества </t>
  </si>
  <si>
    <t>GRI 203: Непрямые экономические воздействия (2016)</t>
  </si>
  <si>
    <t>203-1</t>
  </si>
  <si>
    <t>Инвестиции в инфраструктуру и безвозмездные услуги</t>
  </si>
  <si>
    <t>203-2</t>
  </si>
  <si>
    <t>Существенные непрямые экономические воздействия</t>
  </si>
  <si>
    <t>Информационная безопасность</t>
  </si>
  <si>
    <t>Управление жизненным циклом продукта</t>
  </si>
  <si>
    <t>Другие раскрываемые элементы отчетности GRI</t>
  </si>
  <si>
    <t>GRI 207: Налогообложение</t>
  </si>
  <si>
    <t>207-1</t>
  </si>
  <si>
    <t>Подход к налогообложению</t>
  </si>
  <si>
    <t>207-2</t>
  </si>
  <si>
    <t>Управление налогообложением, система контроля и риск-менеджмент</t>
  </si>
  <si>
    <t>Заверение в отношении опубликованных данных об исполнении налоговых обязательств компании неприменимо</t>
  </si>
  <si>
    <t>207-3</t>
  </si>
  <si>
    <t xml:space="preserve">Взаимодействие с заинтересованными сторонами и управление вопросами налогообложения </t>
  </si>
  <si>
    <t>ТАБЛИЦА SASB</t>
  </si>
  <si>
    <t>Экологический аспект</t>
  </si>
  <si>
    <t>RT-CH-140a.1</t>
  </si>
  <si>
    <t>Общий водозабор, общий объем потребляемой воды, процентная доля забора и потребления в регионах с высоким или чрезвычайно высоким исходным уровнем водного стресса</t>
  </si>
  <si>
    <t>RT-CH-140a.3</t>
  </si>
  <si>
    <t>Описание рисков управления водными ресурсами, водной стратегии и практических мер по снижению этих рисков</t>
  </si>
  <si>
    <t>Обращение с опасными отходами</t>
  </si>
  <si>
    <t>RT-CH-150a.1</t>
  </si>
  <si>
    <t>Количество образующихся опасных отходов, процент переработки</t>
  </si>
  <si>
    <t>Выбросы парниковых газов</t>
  </si>
  <si>
    <t>RT-CH-110a.1</t>
  </si>
  <si>
    <t>Глобальные валовые выбросы парниковых газов (Scope 1), процентный показатель, который подпадает под регламент или программы, направленные на сокращение выбросов</t>
  </si>
  <si>
    <t>100% выбросов подпадают под регламент или программы, направленные на сокращение выбросов</t>
  </si>
  <si>
    <t>RT-CH-110a.2</t>
  </si>
  <si>
    <t>Описание долгосрочной или краткосрочной стратегии или плана управления выбросами парниковых газов (Scope 1), целевых показателей сокращения выбросов и оценка эффективности их достижения</t>
  </si>
  <si>
    <t>Энергетический менеджмент</t>
  </si>
  <si>
    <t>RT-CH-130a.1</t>
  </si>
  <si>
    <t>Общий объем потребления энергии, процент потребления электрической энергии, процент возобновляемой энергии и общий объем производства электроэнергии</t>
  </si>
  <si>
    <t>Качество атмосферного воздуха</t>
  </si>
  <si>
    <t>RT-CH-120a.1</t>
  </si>
  <si>
    <t>Общая масса выбросов загрязняющих веществ в атмосферу</t>
  </si>
  <si>
    <t>Социальный аспект</t>
  </si>
  <si>
    <t>RT-CH-320a.1</t>
  </si>
  <si>
    <t>Общая частота регистрируемых несчастных случаев (TRIR) и частота несчастных случаев со смертельным исходом среди  штатных работников и работников подрядных организаций</t>
  </si>
  <si>
    <t>RT-CH-320a.2</t>
  </si>
  <si>
    <t>Описание мер в области оценки, мониторинга и снижения рисков подверженности штатных работников и работников подрядных организаций длительным (хроническим) заболеваниям</t>
  </si>
  <si>
    <t>68,59 </t>
  </si>
  <si>
    <t>52,09</t>
  </si>
  <si>
    <t>44,64</t>
  </si>
  <si>
    <t>46,64</t>
  </si>
  <si>
    <t>0,756</t>
  </si>
  <si>
    <t>0,1</t>
  </si>
  <si>
    <t>0,59</t>
  </si>
  <si>
    <t>Доля ключевых поставщиков, оцененных по критериям устойчивого развития, %</t>
  </si>
  <si>
    <t>Уровень удержания сотрудников, ушедших в отпуск по уходу за ребенком, в том числе</t>
  </si>
  <si>
    <t>Топливно-сырьевое направление</t>
  </si>
  <si>
    <t>1. Приобретенные товары и услуги</t>
  </si>
  <si>
    <t>2.Приобретенные средства производства (CAPEX)</t>
  </si>
  <si>
    <t>3. Топливно-энергетическая деятельность, не включенная в области Scope 1 и 2 (Охват 1 и 2)</t>
  </si>
  <si>
    <t>4.Транспортировка сырья и приобретенных товаров</t>
  </si>
  <si>
    <t>6. Деловые и командировочные поездки сотрудников</t>
  </si>
  <si>
    <t>Удельные выбросы парниковых газов от осуществления деловых поездок, т CO2-эквивалента / среднесписочная численность персонала (чел.)</t>
  </si>
  <si>
    <t>7. Передвижение сотрудников вне командировок;</t>
  </si>
  <si>
    <t>8. Арендуемые активы</t>
  </si>
  <si>
    <t>9.Транспортировка готовой продукции</t>
  </si>
  <si>
    <t>15. Инвестиционная деятельность</t>
  </si>
  <si>
    <t>в т. ч. из ВИЭ</t>
  </si>
  <si>
    <t>Покупка топлива</t>
  </si>
  <si>
    <t>¹ Виды энергии, учтенные при расчете показателя энергоемкости: электроэнергия, пар, природный газ, метано-водородная фракция, абгаз.</t>
  </si>
  <si>
    <t>Индикатор SASB</t>
  </si>
  <si>
    <t>Отпуск по уходу за ребенком, %</t>
  </si>
  <si>
    <t>Опасные производственные объекты, шт.</t>
  </si>
  <si>
    <t xml:space="preserve">Общее размер инвестиций, млн руб. </t>
  </si>
  <si>
    <t>в том числе инвестиции в рамках Целевой производственной программы по доведению объектов СИБУРа до требований норм и правил в области промышленной безопасности, млн руб.</t>
  </si>
  <si>
    <t>в том числе мероприятия по охране труда, млн руб.</t>
  </si>
  <si>
    <t>Количество аварий, шт.</t>
  </si>
  <si>
    <t>Количество инцидентов, шт.</t>
  </si>
  <si>
    <t>Обращения по вопросам ОТиПБ на горячую линию, шт.</t>
  </si>
  <si>
    <t>Общее количество несчастных случаев на производстве, шт.</t>
  </si>
  <si>
    <t>TRI (общее количество зарегистрированных случаев травмирования на производстве), шт.</t>
  </si>
  <si>
    <t xml:space="preserve">TRI (общее количество зарегистрированных случаев травмирования на производстве), шт. </t>
  </si>
  <si>
    <t>Общее количество несчастных случаев, шт.</t>
  </si>
  <si>
    <t>FAR (общий коэффициент травматизма со смертельным исходом), ед. на 1 млн часов</t>
  </si>
  <si>
    <t>LTIF (коэффициент частоты травм с потерей рабочего времени), ед. на 1 млн часов</t>
  </si>
  <si>
    <t>TRIFR (общий коэффициент травматизма), ед. на 1 млн часов</t>
  </si>
  <si>
    <t>LTISR (коэффициент тяжести травм с утратой трудоспособности), ед. на 1 млн часов</t>
  </si>
  <si>
    <t>Количество смертельных случаев по причине заболеваний, связанных с производством, шт.</t>
  </si>
  <si>
    <t>Коэффициент профессиональной заболеваемости, ед. на 1 млн часов</t>
  </si>
  <si>
    <t>Количество случаев заболеваний, возникших под влиянием производственных факторов, шт.</t>
  </si>
  <si>
    <t>Количество сотрудников, прошедших программы обучения по ОТиПБ</t>
  </si>
  <si>
    <t>Обучение и проверка знаний внутренними структурами, чел.</t>
  </si>
  <si>
    <t>Корпоративные программы обучения по ОТиПБ, чел.</t>
  </si>
  <si>
    <t>Внешнее обучение в специализированных учебных центрах, чел.</t>
  </si>
  <si>
    <t>Количество пострадавших от несчастных случаев, чел.</t>
  </si>
  <si>
    <t>в том числе со смертельным исходом, чел.</t>
  </si>
  <si>
    <t>в том числе с тяжелой степенью тяжести, чел.</t>
  </si>
  <si>
    <t>в том числе с легкой степенью тяжести, чел.</t>
  </si>
  <si>
    <t>«Красноярский завод синтетического каучука»,</t>
  </si>
  <si>
    <t>ОТ и ПБ</t>
  </si>
  <si>
    <t>Подтвержденные случаи дискриминации, шт.</t>
  </si>
  <si>
    <t>Правовые действия в отношении компании в связи с ограничением конкуренции или нарушением антимонопольного законодательства, шт.</t>
  </si>
  <si>
    <t>Обращения в отношении компании в связи с возможными налоговыми нарушениями, шт.</t>
  </si>
  <si>
    <t>416-2</t>
  </si>
  <si>
    <t>GRI 417: Маркетинг и маркировка</t>
  </si>
  <si>
    <t>417-1</t>
  </si>
  <si>
    <t>417-2</t>
  </si>
  <si>
    <t>2-8</t>
  </si>
  <si>
    <t>Работники, которые не являются сотрудниками</t>
  </si>
  <si>
    <t>302-2</t>
  </si>
  <si>
    <t>Потребление энергии за пределами организации</t>
  </si>
  <si>
    <t>Учет в рамках существующей системы отчетности не ведется</t>
  </si>
  <si>
    <t>407-1</t>
  </si>
  <si>
    <t>В подразделениях компании указанные риски отсутствуют</t>
  </si>
  <si>
    <t>202-2</t>
  </si>
  <si>
    <t>GRI 402: Взаимодействие работников и руководства</t>
  </si>
  <si>
    <t>402-1</t>
  </si>
  <si>
    <t>308-2</t>
  </si>
  <si>
    <t>GRI 408: Детский труд</t>
  </si>
  <si>
    <t>Подразделения и поставщики, у которых имеется существенный риск, связанный с использованием детского труда</t>
  </si>
  <si>
    <t>408-1</t>
  </si>
  <si>
    <t>GRI 3-3</t>
  </si>
  <si>
    <t xml:space="preserve">Энергопотребление и энергоэффективность </t>
  </si>
  <si>
    <t>GRI 201: Экономическая результативность (2016)</t>
  </si>
  <si>
    <t>Финансовые последствия и прочие риски, и возможности для деятельности организации, связанные с изменением климата</t>
  </si>
  <si>
    <r>
      <t>Выбросы в атмосферу оксидов азота (NO</t>
    </r>
    <r>
      <rPr>
        <vertAlign val="subscript"/>
        <sz val="9"/>
        <color rgb="FF000000"/>
        <rFont val="Arial"/>
        <family val="2"/>
        <charset val="204"/>
      </rPr>
      <t>x</t>
    </r>
    <r>
      <rPr>
        <sz val="9"/>
        <color rgb="FF000000"/>
        <rFont val="Arial"/>
        <family val="2"/>
        <charset val="204"/>
      </rPr>
      <t>) и серы (SO</t>
    </r>
    <r>
      <rPr>
        <vertAlign val="subscript"/>
        <sz val="9"/>
        <color rgb="FF000000"/>
        <rFont val="Arial"/>
        <family val="2"/>
        <charset val="204"/>
      </rPr>
      <t>x</t>
    </r>
    <r>
      <rPr>
        <sz val="9"/>
        <color rgb="FF000000"/>
        <rFont val="Arial"/>
        <family val="2"/>
        <charset val="204"/>
      </rPr>
      <t>) и других значимых загрязняющих веществ</t>
    </r>
  </si>
  <si>
    <t>GRI 301: Материалы</t>
  </si>
  <si>
    <t>301-2</t>
  </si>
  <si>
    <t>Израсходованные материалы по массе или объему</t>
  </si>
  <si>
    <t>301-3</t>
  </si>
  <si>
    <t>Продукция, возвращенная для переработки производителю, и материалы ее упаковки</t>
  </si>
  <si>
    <t>«Управление в области устойчивого развития», «Охрана труда и промышленная безопасность»</t>
  </si>
  <si>
    <t>«Управление в области устойчивого развития», «Охрана труда и промышленная безопасность», «Бизнес-этика и комплаенс»</t>
  </si>
  <si>
    <t xml:space="preserve">GRI 407: Свобода объединений и ведения коллективных переговоров </t>
  </si>
  <si>
    <t xml:space="preserve">Подразделения и поставщики, у которых право на использование свободы объединений и ведения коллективных переговоров может быть подвергнуто риску </t>
  </si>
  <si>
    <t>Доля высшего руководства, нанятого из представителей местного населения</t>
  </si>
  <si>
    <t>Минимальные сроки уведомления об изменениях в операционной деятельности</t>
  </si>
  <si>
    <t>Вклад в развитие регионов присутствия и взаимодействие с местными сообществами</t>
  </si>
  <si>
    <t>«Управление в области устойчивого развития», «Вклад в развитие местных сообществ»</t>
  </si>
  <si>
    <t xml:space="preserve">Негативные воздействия на окружающую среду в рамках цепочки поставок и принятые меры </t>
  </si>
  <si>
    <t xml:space="preserve">Нарушения в области здоровья и безопасности, связанные с воздействием продукции и услуг </t>
  </si>
  <si>
    <t xml:space="preserve">Требования к информации о продуктах и услугах и к их маркировке </t>
  </si>
  <si>
    <t xml:space="preserve">Случаи несоблюдения требований в отношении информации о продуктах и услугах и маркировки </t>
  </si>
  <si>
    <t>Корпоративное управление</t>
  </si>
  <si>
    <t>«Управление в области устойчивого развития», «Система корпоративного управления», «Бизнес-этика и комплаенс», «Внутренний контроль и управление рисками»</t>
  </si>
  <si>
    <t>«Стратегия роста и инвестиции»</t>
  </si>
  <si>
    <r>
      <t>Инновационная деятельность и НИОКР</t>
    </r>
    <r>
      <rPr>
        <sz val="11"/>
        <color rgb="FF000000"/>
        <rFont val="Calibri"/>
        <family val="2"/>
        <charset val="204"/>
      </rPr>
      <t xml:space="preserve"> </t>
    </r>
  </si>
  <si>
    <t>«Управление в области устойчивого развития», «Устойчивый продуктовый портфель», «Цифровая трансформация», «Инновационная деятельность и НИОКР»</t>
  </si>
  <si>
    <r>
      <t>Цифровизация</t>
    </r>
    <r>
      <rPr>
        <sz val="11"/>
        <color rgb="FF000000"/>
        <rFont val="Calibri"/>
        <family val="2"/>
        <charset val="204"/>
      </rPr>
      <t xml:space="preserve"> </t>
    </r>
  </si>
  <si>
    <r>
      <t>Соблюдение законодательных требований</t>
    </r>
    <r>
      <rPr>
        <sz val="11"/>
        <color rgb="FF000000"/>
        <rFont val="Calibri"/>
        <family val="2"/>
        <charset val="204"/>
      </rPr>
      <t xml:space="preserve"> </t>
    </r>
  </si>
  <si>
    <t>GRI 206: Действия организации по ограничению конкуренции</t>
  </si>
  <si>
    <r>
      <t>При расчете учитываются выбросы CO</t>
    </r>
    <r>
      <rPr>
        <vertAlign val="sub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>, CH</t>
    </r>
    <r>
      <rPr>
        <vertAlign val="subscript"/>
        <sz val="9"/>
        <color rgb="FF000000"/>
        <rFont val="Arial"/>
        <family val="2"/>
        <charset val="204"/>
      </rPr>
      <t>4</t>
    </r>
    <r>
      <rPr>
        <sz val="9"/>
        <color rgb="FF000000"/>
        <rFont val="Arial"/>
        <family val="2"/>
        <charset val="204"/>
      </rPr>
      <t>, N</t>
    </r>
    <r>
      <rPr>
        <vertAlign val="sub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>O, HFCs</t>
    </r>
  </si>
  <si>
    <t>Показатель раскрыт в соответствии с методологией стандарта GRI 305-6 без указания количественных данных</t>
  </si>
  <si>
    <t>Показатель раскрыт в соответствии с методологией стандарта GRI 306-5 без разбивки по видам отходов</t>
  </si>
  <si>
    <t>В отчетном году СИБУР не использовал переработанные материалы для производства продукции. Цели, соответствующие принципам ЭЗЦ, интегрированы в Стратегию компании в области устойчивого развития. СИБУР утвердил Политику в области ЭЗЦ и снижения климатического воздействия и реализует инвестиционные проекты по вовлечению вторичного сырья.</t>
  </si>
  <si>
    <t>Основная деятельность компании связана с оптовыми продажами нефтехимической продукции. В связи с этим доля повторно использованных товаров и их упаковки не является существенным показателем для СИБУРа и количественное значение данного показателя не раскрывается</t>
  </si>
  <si>
    <r>
      <t>Показатель раскрыт в</t>
    </r>
    <r>
      <rPr>
        <sz val="9"/>
        <color theme="1"/>
        <rFont val="Arial"/>
        <family val="2"/>
        <charset val="204"/>
      </rPr>
      <t xml:space="preserve"> соответствии с методологией стандарта GRI без указания уровня смертности работников компании и подрядных организаций в результаты производственных травм</t>
    </r>
  </si>
  <si>
    <t>Общее количество новых сотрудников раскрыто в соответствии с GRI 401-1 без разбивки по регионам. Показатель общей текучести кадров за отчетный период раскрыт без разбивки по возрастным группам, полу и регионам, предусмотренной стандартом</t>
  </si>
  <si>
    <t>В соответствии с Трудовым кодексом Российской Федерации в договоре указаны минимальные периоды уведомления до начала проведения соответствующих мероприятий органов службы занятости и выборного органа первичной профсоюзной организации: не позднее чем за два месяца до начала проведения соответствующих мероприятий, а в случае если решение о сокращении численности или штата работников может привести к их массовому увольнению – не позднее чем за три месяца до начала проведения соответствующих мероприятий</t>
  </si>
  <si>
    <t> Компания проводит оценку потенциального негативного воздействия на окружающую среду, которое может повлиять на местные сообщества. В соответствии с законодательством Российской Федерации оценка проводится для всех производственных объектов компании. Информация представлена в полной версии отчета в разделе «Охрана окружающей среды». Несмотря на то, что компания не проводит оценку потенциального негативного воздействия на социальную среду, все площадки компании стремятся увеличить положительное воздействие и минимизировать возможные негативные последствия своей деятельности для местных сообществ</t>
  </si>
  <si>
    <t>В части мер по обеспечению здоровья и безопасности на протяжении всего жизненного цикла продукта или услуги показатель раскрыт в соответствии с методологией стандарта GRI 416-1. Сбор количественных данных в отчетном периоде не организован</t>
  </si>
  <si>
    <t>В отчетном году не было выявлено случаев несоблюдения требований законодательства или требований добровольных кодексов, касающихся воздействия продукции и услуг на здоровье и безопасность</t>
  </si>
  <si>
    <r>
      <t>Показатель раскрыт в соответствии с методологией стандарта GRI 305-4. При расчете удельных выбросов использован общий объем выбросов парниковых газов Охватов 1 и 2, в состав которых вошел объем следующих газов: СО</t>
    </r>
    <r>
      <rPr>
        <vertAlign val="sub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 xml:space="preserve"> , СН</t>
    </r>
    <r>
      <rPr>
        <vertAlign val="subscript"/>
        <sz val="9"/>
        <color rgb="FF000000"/>
        <rFont val="Arial"/>
        <family val="2"/>
        <charset val="204"/>
      </rPr>
      <t>4</t>
    </r>
    <r>
      <rPr>
        <sz val="9"/>
        <color rgb="FF000000"/>
        <rFont val="Arial"/>
        <family val="2"/>
        <charset val="204"/>
      </rPr>
      <t xml:space="preserve"> , N</t>
    </r>
    <r>
      <rPr>
        <vertAlign val="subscript"/>
        <sz val="9"/>
        <color rgb="FF000000"/>
        <rFont val="Arial"/>
        <family val="2"/>
        <charset val="204"/>
      </rPr>
      <t>2</t>
    </r>
    <r>
      <rPr>
        <sz val="9"/>
        <color rgb="FF000000"/>
        <rFont val="Arial"/>
        <family val="2"/>
        <charset val="204"/>
      </rPr>
      <t>O</t>
    </r>
  </si>
  <si>
    <t>ЮРИДИЧЕСКИЙ АДРЕС</t>
  </si>
  <si>
    <t>ОФИС В МОСКВЕ</t>
  </si>
  <si>
    <t xml:space="preserve">117997, г. Москва, ул. Кржижановского, д. 16, корп. 1. </t>
  </si>
  <si>
    <t>Тел./факс: +7 (495) 777 5500</t>
  </si>
  <si>
    <t>ВЗАИМОДЕЙСТВИЕ СО СМИ</t>
  </si>
  <si>
    <t>СВЯЗИ С ИНВЕСТОРАМИ</t>
  </si>
  <si>
    <t>УСТОЙЧИВОЕ РАЗВИТИЕ</t>
  </si>
  <si>
    <t>Веб-сайт:</t>
  </si>
  <si>
    <t>www.sibur.ru (русскоязычная версия)</t>
  </si>
  <si>
    <t>www.sibur.ru/en/ (англоязычная версия)</t>
  </si>
  <si>
    <t>E-mail: SIBUR_IR@sibur.ru</t>
  </si>
  <si>
    <t>626150, Тюменская область, г. Тобольск, Восточный промышленный район, квартал 1, д. 6, стр. 30. 
Тел./факс: +7 (3456) 266 686</t>
  </si>
  <si>
    <t>Неприменимо в компании</t>
  </si>
  <si>
    <t>Аудиты в области ОТ и ПБ (Проверки контрольно-надзорных органов)</t>
  </si>
  <si>
    <t>Число выданных предписаний, шт.</t>
  </si>
  <si>
    <t>Число нарушений, непосредственно связанных с угрозой жизни и здоровью работников предприятий, шт.</t>
  </si>
  <si>
    <t>Число административных штрафов, наложенных на должностных лиц, шт.</t>
  </si>
  <si>
    <t>Сумма административных штрафов, наложенных на должностных лиц, тыс. руб.</t>
  </si>
  <si>
    <t>Число административных штрафов, наложенных наюридическое лицо, шт.</t>
  </si>
  <si>
    <t>Сумма административных штрафов, наложенных на юридическое лицо, тыс. руб.</t>
  </si>
  <si>
    <t xml:space="preserve">Поведенческие аудиты безопасности (ПАБ) </t>
  </si>
  <si>
    <t>Число ПАБ с работниками подрядных организаций</t>
  </si>
  <si>
    <t>Число ПАБ с работниками компании</t>
  </si>
  <si>
    <t>Число ПАБ с работниками подрядных организаций, в ходе которых были выявлены опасные ситуации</t>
  </si>
  <si>
    <t>Число нарушений требований производственной безопасности подрядными организациями, которые были выявлены в рамках ПАБ и потребовали инициирования претензионной работы</t>
  </si>
  <si>
    <t>Число нарушений требований производственной безопасности подрядными организациями, которые были зарегистрированы в рамках ПАБ</t>
  </si>
  <si>
    <t>Распределение происшествий (включая аварии, инциденты и потенциально-опасные происшествия), которые учитываются при расчете показателей PSER (индексов аварийности)</t>
  </si>
  <si>
    <t>Уровень 1</t>
  </si>
  <si>
    <t>Уровень 2</t>
  </si>
  <si>
    <t>Индекс аварийности уровня ИА-1</t>
  </si>
  <si>
    <t>Индекс аварийности уровня ИА-2</t>
  </si>
  <si>
    <t>Распределение происшествий (включая аварии, инциденты и потенциально-опасные происшествия), которые учитываются при расчете показателей PSER</t>
  </si>
  <si>
    <t>Аудиты в области ОТ и ПБ (проверки контрольно-надзорных органов)</t>
  </si>
  <si>
    <t>Выбросы загрязняющих веществ в атмосферу, тыс. т</t>
  </si>
  <si>
    <t>1 предприятие</t>
  </si>
  <si>
    <t>не применимо</t>
  </si>
  <si>
    <t>Выбрано углеродно-нейтральное предприятие</t>
  </si>
  <si>
    <t>2 проекта</t>
  </si>
  <si>
    <t>Проработаны проекты по улавливанию CO₂ на предприятиях НКНХ, СНХ</t>
  </si>
  <si>
    <t>Снизить удельный показатель выбросов парниковых газов в направлении «Нефтехимия» на 15% относительно 2018 года, т CO2-экв. / т проданной продукции</t>
  </si>
  <si>
    <t>Снизить удельный показатель выбросов парниковых газов в направлении «Газопереработка и инфраструктура» на 5% относительно 2018 года, т CO2-экв. / т произведенной продукции</t>
  </si>
  <si>
    <t>Увеличить объем «зеленой» электроэнергии в пять раз относительно 2018 года, МВт • ч</t>
  </si>
  <si>
    <t xml:space="preserve">Прогресс выполнения </t>
  </si>
  <si>
    <t>Фактическое значение на 2022 год</t>
  </si>
  <si>
    <t>Целевое значение на 2022 год</t>
  </si>
  <si>
    <t>Значение базового года</t>
  </si>
  <si>
    <t>Цель</t>
  </si>
  <si>
    <t>Сухой газ</t>
  </si>
  <si>
    <t>Технологический газ</t>
  </si>
  <si>
    <t>Мазут</t>
  </si>
  <si>
    <t>Природный газ</t>
  </si>
  <si>
    <t>Потребление топлива из невозобновляемых источников, млн ГДж</t>
  </si>
  <si>
    <t xml:space="preserve">Объем выбросов, сокращенных в результате мероприятий по энергоэффективности СИБУРа, тыс. т СО2-экв. </t>
  </si>
  <si>
    <t>Целевое значение на 2025 год</t>
  </si>
  <si>
    <t>Цели и прогресс по экологическим аспектам</t>
  </si>
  <si>
    <t>доля независимых директоров</t>
  </si>
  <si>
    <t>доля женщин</t>
  </si>
  <si>
    <t>доля независимых директоров в составе комитета</t>
  </si>
  <si>
    <t>председатель комитета - независимый директор</t>
  </si>
  <si>
    <t>количество заседаний</t>
  </si>
  <si>
    <t>Высадить не менее 5 млн деревьев, тыс. деревьев ³</t>
  </si>
  <si>
    <t>Цели и прогресс по снижению климатического воздействия¹</t>
  </si>
  <si>
    <t>¹² Категория 12 Утилизация проданных продуктов учитывает базовые полимеры, а также каучуки. В будущем данная категория будет расширена на прочую продукцию.</t>
  </si>
  <si>
    <t>-</t>
  </si>
  <si>
    <t>Косвенные энергетические выбросы парниковых газов (Scope 2)</t>
  </si>
  <si>
    <t>Прямые выбросы парниковых газов (Scope 1), включая:</t>
  </si>
  <si>
    <t>Газопереработка и инфраструктура, т CO₂-экв. / т произведенной продукции</t>
  </si>
  <si>
    <t>Нефтехимия, т CO₂-экв. / т проданной продукции</t>
  </si>
  <si>
    <t>Справочная информация обобщает основные показатели деятельности компании в области ESG за 2023 год.Она прилагается к Интегрированному годовому отчету 2023 года.</t>
  </si>
  <si>
    <t>Это четвертый Справочник по устойчивому развитию СИБУРа. Данные, представленные в настоящем справочнике, соответствуют Интегрированному годовому отчету за 2023 год.</t>
  </si>
  <si>
    <t>Интегрированный годовой отчет за 2023 год и настоящий Справочник по устойчивому развитию содержат заявления, которые являются или могут считаться "заявлениями прогнозного характера". Тем не менее, прогнозные заявления могут отличаться и часто отличаются от фактических результатов компании. Любые заявления прогнозного характера подвержены рискам, связанным с будущими событиями и другими рисками, неопределенностями и предположениями, относящимися к бизнесу, результатам деятельности, финансовому положению, ликвидности, перспективам, росту или стратегиям компании. После подготовки Интегрированного годового отчета и Справочника на деятельность компании, ее операционные и финансовые результаты могли повлиять внешние или иные факторы, включая геополитический конфликт на Украине, санкции, введенные другими государствами против Российской Федерации, российских физических и юридических лиц. Эти и другие факторы находятся вне контроля компании и могут оказать негативное влияние на производственные возможности СИБУРа.</t>
  </si>
  <si>
    <t xml:space="preserve">SIBUR International GmbH
SIBUR International Trading Istanbul
SIBUR International Trading (Shanghai) Company
SIBUR Investments AG
SIBUR SECURITIES DAC
Sibur-Sinopec Rubber Holding Company Limited
АО «Воронежсинтезкаучук»
АО «Сибгазполимер»
АО «СибурТюменьГаз»
АО «Транспортная компания» (ранее АО «СИБУР-Транс»)
АО «Сибур-Химпром»
АО «СпецТрансОператор»
АО «Сибур-Нефтехим»
АО «Сибур-ПЭТФ»
АО «Сибурэнергоменеджмент»
АО «СИБУР-РТ»
ООО «Амурский ГХК»
ООО «БИАКСПЛЕН»
ООО «ЗапСибНефтехим»
ООО «КЦО "СИБУР-Юг»
</t>
  </si>
  <si>
    <t xml:space="preserve">ООО «НХТК»
ООО «НИОСТ»
ООО «НПП "Нефтехимия"»
ООО «Реактор»
ООО «РусВинил»
ООО «СИБУР»
ООО «СИБУР-Кстово»
ООО «СИБУР-Финанс»
ООО «СИБУР ЦСПО»
ООО «СНХК»
ООО «Томскнефтехим»
ООО «УК "Портэнерго»
АО «ПОЛИЭФ»
ООО «СИБУР ПолиЛаб»
ООО «СИБУР Диджитал»
ТОО «Атырау Нефтехим»
</t>
  </si>
  <si>
    <t>AR</t>
  </si>
  <si>
    <t>Augmented reality, дополненная реальность</t>
  </si>
  <si>
    <t>CE&amp;D</t>
  </si>
  <si>
    <t>Carbon Education and Development, консорциум, созданный крупнейшими российскими вузами для подготовки специалистов в области климатических проектов</t>
  </si>
  <si>
    <t>Оценка экологических и социальных рисков бизнеса, а также рисков корпоративного управления в компании</t>
  </si>
  <si>
    <t xml:space="preserve">Employee Value Proposition, ценностное предложение работодателя </t>
  </si>
  <si>
    <t>LIMS</t>
  </si>
  <si>
    <t>Laboratory Information Management System, программное обеспечение, предназначенное для управления лабораторными потоками работ и документов</t>
  </si>
  <si>
    <t>LLM</t>
  </si>
  <si>
    <t>Large language models, большие языковые модели в программировании</t>
  </si>
  <si>
    <t>R&amp;D</t>
  </si>
  <si>
    <t>Research and Development, исследования и разработки</t>
  </si>
  <si>
    <t>The Sustainability Accounting Standards Board, некоммерческая организация, а также разработанные ею стандарты отчетности в области устойчивого развития</t>
  </si>
  <si>
    <t>SPC</t>
  </si>
  <si>
    <t>Stone Polimer Composite, каменно-полимерный композит</t>
  </si>
  <si>
    <t>TMS</t>
  </si>
  <si>
    <t>Transport Management System, cистема управления транспортными перевозками</t>
  </si>
  <si>
    <t>VR</t>
  </si>
  <si>
    <t>Virtual Reality, виртуальная реальность</t>
  </si>
  <si>
    <t>АТР</t>
  </si>
  <si>
    <t>Азиатско-тихоокеанский регион</t>
  </si>
  <si>
    <t>АФК</t>
  </si>
  <si>
    <t>Адаптивная физическая культура</t>
  </si>
  <si>
    <t>ДГП</t>
  </si>
  <si>
    <t>Дегидрирование пропана</t>
  </si>
  <si>
    <t>ОПЕК</t>
  </si>
  <si>
    <t>Организация стран-экспортеров нефти</t>
  </si>
  <si>
    <t>ОЭЗ</t>
  </si>
  <si>
    <t>Особая экономическая зона</t>
  </si>
  <si>
    <t>ПАО</t>
  </si>
  <si>
    <t>Публичное акционерное общество</t>
  </si>
  <si>
    <t>ПО</t>
  </si>
  <si>
    <t>Программное обеспечение</t>
  </si>
  <si>
    <t>ППУ</t>
  </si>
  <si>
    <t>Пенополиуретановые отходы</t>
  </si>
  <si>
    <t xml:space="preserve">Полистирол вспенивающийся </t>
  </si>
  <si>
    <t>РОП</t>
  </si>
  <si>
    <t>Расширенная ответственность производителя</t>
  </si>
  <si>
    <t>РЭО</t>
  </si>
  <si>
    <t>Российский экологический оператор</t>
  </si>
  <si>
    <t>СК</t>
  </si>
  <si>
    <t>Синтетические каучуки</t>
  </si>
  <si>
    <t xml:space="preserve">Стандарт предприятия </t>
  </si>
  <si>
    <r>
      <t>Химическое потребление кислорода – показатель содержания органических веществ в воде, мг O</t>
    </r>
    <r>
      <rPr>
        <vertAlign val="subscript"/>
        <sz val="9"/>
        <color theme="1"/>
        <rFont val="Arial"/>
        <family val="2"/>
        <charset val="204"/>
      </rPr>
      <t>2</t>
    </r>
  </si>
  <si>
    <t xml:space="preserve">¹ Целевые значения на 2025 год определены в рамках Стратегии в области устойчивого развития до 2025 года. Целевые значения на 2023 год определены в 2022 году. </t>
  </si>
  <si>
    <t>Целевое значение на 2023 год</t>
  </si>
  <si>
    <t>Фактическое значение на 2023 год</t>
  </si>
  <si>
    <t>Цель к учету в 2024 году</t>
  </si>
  <si>
    <t xml:space="preserve">Реализовать 2 проекта по улавливанию, утилизации, хранению CO₂ </t>
  </si>
  <si>
    <t xml:space="preserve">Обеспечить углероднуюнейтральность одного предпрятия </t>
  </si>
  <si>
    <r>
      <t xml:space="preserve">Валовые выбросы парниковых газов, млн т CO2-экв. </t>
    </r>
    <r>
      <rPr>
        <b/>
        <vertAlign val="superscript"/>
        <sz val="10"/>
        <color theme="1"/>
        <rFont val="Arial"/>
        <family val="2"/>
        <charset val="204"/>
      </rPr>
      <t>2 3 4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</si>
  <si>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При расчете используются значения потенциала глобального потепления (Global warming potential, GWP) из Четвертого оценочного доклада МГЭИК.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</si>
  <si>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Газы, учтенные при расчете показателей: CO₂, CH₄, N₂O, гидрофторуглероды (ГФУ). Расчеты перфторуглеродов (PFCs), SF6 и NF3 не производятся, т. к. их выбросы не осуществляются компанией. Наличие выбросов CO₂ от сжигания или разложения биомассы не характерно для деятельности компании.</t>
    </r>
  </si>
  <si>
    <r>
      <t xml:space="preserve">CH₄ </t>
    </r>
    <r>
      <rPr>
        <vertAlign val="superscript"/>
        <sz val="10"/>
        <color theme="1"/>
        <rFont val="Arial"/>
        <family val="2"/>
        <charset val="204"/>
      </rPr>
      <t>5</t>
    </r>
  </si>
  <si>
    <r>
      <rPr>
        <vertAlign val="super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 xml:space="preserve"> Расчет прямых выбросов ПГ (Scope 1) производится в соответствии с Методическими указаниями и руководствами по количественному определению объема выбросов парниковых газов организациями, осуществляющими хозяйственную и иную деятельность, утвержденными приказом Минприроды России от 30.06.2015 №300 (с 27.05.2022 - №371), а также с применением методических рекомендация МГЭИК. 
Оценка косвенных энергетических выбросов ПГ (Scope 2) выполняется в соответствии с Методическими указаниями по количественному определению объема косвенных энергетических выбросов парниковых газов, утвержденными приказом Минприроды России от 29.06.2018 №330. </t>
    </r>
  </si>
  <si>
    <r>
      <rPr>
        <vertAlign val="superscript"/>
        <sz val="10"/>
        <color theme="1"/>
        <rFont val="Arial"/>
        <family val="2"/>
        <charset val="204"/>
      </rPr>
      <t>5</t>
    </r>
    <r>
      <rPr>
        <sz val="10"/>
        <color theme="1"/>
        <rFont val="Arial"/>
        <family val="2"/>
        <charset val="204"/>
      </rPr>
      <t xml:space="preserve"> Включая летучие выбросы. Фугитивные выбросы рассчитаны по методу топливно-материального баланса (ТМБ).</t>
    </r>
  </si>
  <si>
    <r>
      <t xml:space="preserve">Прочие косвенные выбросы (Scope 3) </t>
    </r>
    <r>
      <rPr>
        <vertAlign val="superscript"/>
        <sz val="10"/>
        <color theme="1"/>
        <rFont val="Arial"/>
        <family val="2"/>
        <charset val="204"/>
      </rPr>
      <t>6 7 8</t>
    </r>
    <r>
      <rPr>
        <sz val="10"/>
        <color theme="1"/>
        <rFont val="Arial"/>
        <family val="2"/>
        <charset val="204"/>
      </rPr>
      <t>, включая категории:</t>
    </r>
  </si>
  <si>
    <r>
      <rPr>
        <vertAlign val="superscript"/>
        <sz val="10"/>
        <color theme="1"/>
        <rFont val="Arial"/>
        <family val="2"/>
        <charset val="204"/>
      </rPr>
      <t>6</t>
    </r>
    <r>
      <rPr>
        <sz val="10"/>
        <color theme="1"/>
        <rFont val="Arial"/>
        <family val="2"/>
        <charset val="204"/>
      </rPr>
      <t xml:space="preserve"> При расчете используются GWP из Четвертого оценочного доклада МГЭИК. Оценка была проведена по категориям 6 и 11 GHG Protocol.</t>
    </r>
  </si>
  <si>
    <r>
      <rPr>
        <vertAlign val="superscript"/>
        <sz val="10"/>
        <color theme="1"/>
        <rFont val="Arial"/>
        <family val="2"/>
        <charset val="204"/>
      </rPr>
      <t>7</t>
    </r>
    <r>
      <rPr>
        <sz val="10"/>
        <color theme="1"/>
        <rFont val="Arial"/>
        <family val="2"/>
        <charset val="204"/>
      </rPr>
      <t xml:space="preserve"> Биогенные выбросы CO₂ не характерны для деятельности компании.</t>
    </r>
  </si>
  <si>
    <r>
      <rPr>
        <vertAlign val="superscript"/>
        <sz val="10"/>
        <color theme="1"/>
        <rFont val="Arial"/>
        <family val="2"/>
        <charset val="204"/>
      </rPr>
      <t>8</t>
    </r>
    <r>
      <rPr>
        <sz val="10"/>
        <color theme="1"/>
        <rFont val="Arial"/>
        <family val="2"/>
        <charset val="204"/>
      </rPr>
      <t xml:space="preserve"> Категории 5 и 10 Scope 3 находятся в процессе оценки, категория 12 будет расширена, категория 13 незначительна с точки зрения МСФО, категория 14 не релевантна для СИБУРа. Категории 1, 2, 4, 7, 8, 9, 15 рассчитаны с применением финансовых методов расчета. Категория 3 на основе усредненных данных, Категория 6 комплексно на основании прямой выгрузки 3й стороны и данных по дистанции, Категория 11 на основании использованной продукции в качестве топлива, Категория 12 на основании специфичных данных по типу отхода и его управлению.</t>
    </r>
  </si>
  <si>
    <r>
      <t xml:space="preserve">11.Использование проданной продукции </t>
    </r>
    <r>
      <rPr>
        <vertAlign val="superscript"/>
        <sz val="10"/>
        <color theme="1"/>
        <rFont val="Arial"/>
        <family val="2"/>
        <charset val="204"/>
      </rPr>
      <t>9</t>
    </r>
  </si>
  <si>
    <r>
      <t xml:space="preserve">12.Утилизация проданных продуктов по окончании срока службы </t>
    </r>
    <r>
      <rPr>
        <vertAlign val="superscript"/>
        <sz val="10"/>
        <color theme="1"/>
        <rFont val="Arial"/>
        <family val="2"/>
        <charset val="204"/>
      </rPr>
      <t>10</t>
    </r>
  </si>
  <si>
    <r>
      <rPr>
        <vertAlign val="superscript"/>
        <sz val="10"/>
        <color theme="1"/>
        <rFont val="Arial"/>
        <family val="2"/>
        <charset val="204"/>
      </rPr>
      <t>9</t>
    </r>
    <r>
      <rPr>
        <sz val="10"/>
        <color theme="1"/>
        <rFont val="Arial"/>
        <family val="2"/>
        <charset val="204"/>
      </rPr>
      <t xml:space="preserve"> Границы категории 11 сужены в связи с общим подходом Группы по усилению фокуса на нефтехимический рынок. Динамика общих выбросов в 2020-2023 годах составила: 44,3, 41,5, 41,1 и </t>
    </r>
    <r>
      <rPr>
        <sz val="10"/>
        <color rgb="FFFF0000"/>
        <rFont val="Arial"/>
        <family val="2"/>
        <charset val="204"/>
      </rPr>
      <t>ХХ</t>
    </r>
    <r>
      <rPr>
        <sz val="10"/>
        <color theme="1"/>
        <rFont val="Arial"/>
        <family val="2"/>
        <charset val="204"/>
      </rPr>
      <t xml:space="preserve"> млн. т СО₂э соответственно.</t>
    </r>
  </si>
  <si>
    <t>Фактическое значение на 2023 год</t>
  </si>
  <si>
    <t>Целевое значение на 2024 год</t>
  </si>
  <si>
    <t>Прогресс выполнения</t>
  </si>
  <si>
    <t>Сократить водопотребление на 3 млн куб. м</t>
  </si>
  <si>
    <t>Сократить выбросы загрязняющих веществ в атмосферу не менее, чем на 1,2 тыс. т</t>
  </si>
  <si>
    <t>Сократить сбросы загрязняющих веществ в водные объекты не менее, чем на 0,3 тыс. т</t>
  </si>
  <si>
    <t>Сократить захоронение отходов не менее, чем на 5 тыс. т</t>
  </si>
  <si>
    <t>Сбросы загрязняющих веществ со сточными водами, отводимыми в поверхностные водоемы:</t>
  </si>
  <si>
    <t>Общие расходы на персонал, млн руб.</t>
  </si>
  <si>
    <t>Расходы на социальные программы для сотрудников, млн руб.</t>
  </si>
  <si>
    <t>Размер средней заработной платы, руб.</t>
  </si>
  <si>
    <t>Горячая линия - обращения по темам</t>
  </si>
  <si>
    <t>Невыплата заработной платы подрядчиками работникам</t>
  </si>
  <si>
    <t>Запрос на консультацию</t>
  </si>
  <si>
    <t>Нарушение трудового законодательства</t>
  </si>
  <si>
    <t>Неэтичное поведение</t>
  </si>
  <si>
    <t>Злоупотребление служебным положением</t>
  </si>
  <si>
    <t>Нарушение социально-бытовых условий</t>
  </si>
  <si>
    <t>Нарушение тендерных процедур</t>
  </si>
  <si>
    <t>Мошенничество</t>
  </si>
  <si>
    <t>Невыплата бонусов, премии и другого вознаграждения</t>
  </si>
  <si>
    <t>Нарушение режима ОТ и ПБ</t>
  </si>
  <si>
    <t>Обучение</t>
  </si>
  <si>
    <t>Доля сотрудников, прошедших обучение по бизнес-этике и комплаенс, %</t>
  </si>
  <si>
    <t>Настоящий отчет подготовлен СИБУРом с учетом стандартов GRI и охватывает период с 1 января 2023 года по 31 декабря 2023 года</t>
  </si>
  <si>
    <t>«Об отчете», «Заверение отчета»</t>
  </si>
  <si>
    <t>Скорректированы данные в части показателя энергоемкости 1 тонны продукции в связи с уточнением расчетов.</t>
  </si>
  <si>
    <t>Скорректированы данные коэффициента частоты происшествий (TRIR) в связи с приведением расчетов к единообразию.</t>
  </si>
  <si>
    <t xml:space="preserve">«Развитие человеческого потенциала» </t>
  </si>
  <si>
    <t xml:space="preserve">Значительная часть работ выполняется штатными сотрудниками (не подрядчиками) </t>
  </si>
  <si>
    <t>Показатель раскрыт в соответствии с методологией стандарта GRI 2-9 без раскрытия отдельных разбивок состава Совета директоров и его комитетов</t>
  </si>
  <si>
    <t>«Развитие человеческого потенциала»</t>
  </si>
  <si>
    <t>«Развитие человеческого потенциала», «Вклад в развитие местных сообществ»</t>
  </si>
  <si>
    <t>«Управление в области устойчивого развития», «Развитие человеческого потенциала», «Охрана труда и промышленная безопасность»</t>
  </si>
  <si>
    <t>В 2023 году компания не получала финансовую помощь от государства. Государство не входит в число акционеров. Финансовая помощь от государства трактуется в соответствии с определением МСФО</t>
  </si>
  <si>
    <t>Справочник по устойчивому развитию 2023 года</t>
  </si>
  <si>
    <t>Справочник по устойчивому развитию 2023 года охватывает всю деятельность компании в области устойчивого развития с 1 января 2023 года по 31 декабря 2023 года, если не указано иное.</t>
  </si>
  <si>
    <t>КОРПОРАТИВНЫЕ ПОЛИТИКИ</t>
  </si>
  <si>
    <t>Политика в области проведения корпоративных мероприятий в контексте повестки устойчивого развития</t>
  </si>
  <si>
    <t>Политика в области экономики замкнутого цикла и снижения климатического воздействия ООО СИБУР и предприятий ПАО СИБУР Холдинг</t>
  </si>
  <si>
    <t>РАЗВИТИЕ МЕСТНЫХ СООБЩЕСТВ</t>
  </si>
  <si>
    <t>Политика в области социальных инвестиций</t>
  </si>
  <si>
    <t>Меморандум по взаимодействию с местными сообществами</t>
  </si>
  <si>
    <t>ИНТЕГРИРОВАННАЯ СИСТЕМА МЕНЕДЖМЕНТА</t>
  </si>
  <si>
    <t>Политика интегрированной системы менеджмента ООО «СИБУР» и предприятий ПАО «СИБУР Холдинг» (в области охраны труда и окружающей среды, промышленной безопасности и качества)</t>
  </si>
  <si>
    <t>КОРПОРАТИВНАЯ ЭТИКА И КОМПЛАЕНС</t>
  </si>
  <si>
    <t>Кодекс корпоративной этики</t>
  </si>
  <si>
    <t>Политика в области комплаенс</t>
  </si>
  <si>
    <t>Политика в области прав человека</t>
  </si>
  <si>
    <t>Антикоррупционная политика</t>
  </si>
  <si>
    <t>Кодекс деловой этики контрагента</t>
  </si>
  <si>
    <t>МНОГООБРАЗИЕ И ИНКЛЮЗИВНОСТЬ</t>
  </si>
  <si>
    <t>Политика в области многообразия и инклюзивности ООО «СИБУР» и предприятий ПАО «СИБУР ХОЛДИНГ»</t>
  </si>
  <si>
    <t>Объем инвестиций в НИОКР, млн руб.</t>
  </si>
  <si>
    <t>+433%</t>
  </si>
  <si>
    <t>Данные за 2022 год были скорректированы в связи с обновленной методикой расчета.</t>
  </si>
  <si>
    <t>+40%</t>
  </si>
  <si>
    <t>+150%</t>
  </si>
  <si>
    <t>Затраты на возобновление биоресурсов: посадка саженцев и выпуск рыбы</t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</si>
  <si>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 xml:space="preserve"> Показатель за 2022 год скорректирован в связи с обновленной методикой расчета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</si>
  <si>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Расчет за 2018-2022 годы производился на 100 млн часов</t>
    </r>
  </si>
  <si>
    <r>
      <t>FAR (общий коэффициент травматизма со смертельным исходом), ед. на 1 млн часов</t>
    </r>
    <r>
      <rPr>
        <vertAlign val="superscript"/>
        <sz val="10"/>
        <color theme="1"/>
        <rFont val="Arial"/>
        <family val="2"/>
        <charset val="204"/>
      </rPr>
      <t>2</t>
    </r>
  </si>
  <si>
    <r>
      <t xml:space="preserve">TRIR (коэффициент зарегистрированных происшествий), ед. на 1 млн часов </t>
    </r>
    <r>
      <rPr>
        <vertAlign val="superscript"/>
        <sz val="10"/>
        <color theme="1"/>
        <rFont val="Arial"/>
        <family val="2"/>
        <charset val="204"/>
      </rPr>
      <t>3</t>
    </r>
  </si>
  <si>
    <r>
      <rPr>
        <vertAlign val="superscript"/>
        <sz val="10"/>
        <color theme="1"/>
        <rFont val="Arial"/>
        <family val="2"/>
        <charset val="204"/>
      </rPr>
      <t xml:space="preserve">3 </t>
    </r>
    <r>
      <rPr>
        <sz val="10"/>
        <color theme="1"/>
        <rFont val="Arial"/>
        <family val="2"/>
        <charset val="204"/>
      </rPr>
      <t xml:space="preserve"> Показатель за 2018-2022 годы скорректирован в связи с обновленной методикой расчета</t>
    </r>
  </si>
  <si>
    <r>
      <rPr>
        <vertAlign val="superscript"/>
        <sz val="10"/>
        <color theme="1"/>
        <rFont val="Arial"/>
        <family val="2"/>
        <charset val="204"/>
      </rPr>
      <t xml:space="preserve">4 </t>
    </r>
    <r>
      <rPr>
        <sz val="10"/>
        <color theme="1"/>
        <rFont val="Arial"/>
        <family val="2"/>
        <charset val="204"/>
      </rPr>
      <t xml:space="preserve"> Показатель за 2021 год скорректирован в связи с обновленной методикой расчета</t>
    </r>
  </si>
  <si>
    <r>
      <t>TRIR (коэффициент зарегистрированных происшествий), ед. на 1 млн часов</t>
    </r>
    <r>
      <rPr>
        <vertAlign val="superscript"/>
        <sz val="10"/>
        <color theme="1"/>
        <rFont val="Arial"/>
        <family val="2"/>
        <charset val="204"/>
      </rPr>
      <t>4</t>
    </r>
  </si>
  <si>
    <t>TRIR (коэффициент зарегистрированных происшествий), ед. на 1 млн часов</t>
  </si>
  <si>
    <r>
      <t>Общее количество несчастных случаев на производстве, шт.</t>
    </r>
    <r>
      <rPr>
        <vertAlign val="superscript"/>
        <sz val="10"/>
        <color theme="1"/>
        <rFont val="Arial"/>
        <family val="2"/>
        <charset val="204"/>
      </rPr>
      <t>1</t>
    </r>
  </si>
  <si>
    <r>
      <t>Всего, чел.</t>
    </r>
    <r>
      <rPr>
        <vertAlign val="superscript"/>
        <sz val="10"/>
        <color rgb="FF000000"/>
        <rFont val="Arial"/>
        <family val="2"/>
        <charset val="204"/>
      </rPr>
      <t>1</t>
    </r>
  </si>
  <si>
    <t>Общее водопотребление</t>
  </si>
  <si>
    <r>
      <t>2023</t>
    </r>
    <r>
      <rPr>
        <b/>
        <vertAlign val="superscript"/>
        <sz val="10"/>
        <color theme="1"/>
        <rFont val="Arial"/>
        <family val="2"/>
        <charset val="204"/>
      </rPr>
      <t>1</t>
    </r>
  </si>
  <si>
    <r>
      <t>30-50 лет</t>
    </r>
    <r>
      <rPr>
        <vertAlign val="superscript"/>
        <sz val="10"/>
        <color theme="1"/>
        <rFont val="Arial"/>
        <family val="2"/>
        <charset val="204"/>
      </rPr>
      <t>2</t>
    </r>
  </si>
  <si>
    <r>
      <t>Состав комитетов совета директоров</t>
    </r>
    <r>
      <rPr>
        <b/>
        <vertAlign val="superscript"/>
        <sz val="10"/>
        <color theme="1"/>
        <rFont val="Arial"/>
        <family val="2"/>
        <charset val="204"/>
      </rPr>
      <t>3</t>
    </r>
    <r>
      <rPr>
        <b/>
        <sz val="10"/>
        <color theme="1"/>
        <rFont val="Arial"/>
        <family val="2"/>
        <charset val="204"/>
      </rPr>
      <t>, чел.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</si>
  <si>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Информация за 2023 год приводится по составу Комитетов Совета директоров, действующих на 31.12.2023</t>
    </r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</si>
  <si>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>Информация за 2023 год приводится по составу Совета директоров, действующему на 31.12.2023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</si>
  <si>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В 2022 году в эту группу включены директора в возрасте от 36 до 55 лет, поскольку таким образом велся учет в компании.</t>
    </r>
  </si>
  <si>
    <t>Состав правления ООО "СИБУР" - управляющей организации ПАО "СИБУР Холдинг", чел.</t>
  </si>
  <si>
    <r>
      <t>CO</t>
    </r>
    <r>
      <rPr>
        <vertAlign val="subscript"/>
        <sz val="9"/>
        <color theme="1"/>
        <rFont val="Arial"/>
        <family val="2"/>
        <charset val="204"/>
      </rPr>
      <t>2</t>
    </r>
  </si>
  <si>
    <r>
      <t>N</t>
    </r>
    <r>
      <rPr>
        <vertAlign val="subscript"/>
        <sz val="9"/>
        <color theme="1"/>
        <rFont val="Arial"/>
        <family val="2"/>
        <charset val="204"/>
      </rPr>
      <t>2</t>
    </r>
    <r>
      <rPr>
        <sz val="9"/>
        <color theme="1"/>
        <rFont val="Arial"/>
        <family val="2"/>
        <charset val="204"/>
      </rPr>
      <t xml:space="preserve">O </t>
    </r>
  </si>
  <si>
    <t>Число пунктов предписаний (с учетом ранее выданных), шт.</t>
  </si>
  <si>
    <t>Доля работников, замещающих должности с высоким коррупционным риском, %</t>
  </si>
  <si>
    <t>5. Отходы, образующиеся в процессе эксплуатации</t>
  </si>
  <si>
    <t>13.Арендованные активы для готовой продукции</t>
  </si>
  <si>
    <t>+21%</t>
  </si>
  <si>
    <t>-2,6%</t>
  </si>
  <si>
    <t>+2,9%</t>
  </si>
  <si>
    <t>+316%</t>
  </si>
  <si>
    <t>+62.5%</t>
  </si>
  <si>
    <t>«Энергоэффективность и низкоуглеродное развитие»</t>
  </si>
  <si>
    <t xml:space="preserve">«Портрет Группы», «География присутствия», «Результаты работы по направлениям», «Финансовые результаты», «Ответственная цепочка поставок» </t>
  </si>
  <si>
    <t>Показатель раскрыт в соответствии с методологией GRI 2-7 без указания разбивки по регионам прису</t>
  </si>
  <si>
    <t>«Управление в области устойчивого развития», «Инновации и НИОКР», «Бизнес-этика и комплаенс»</t>
  </si>
  <si>
    <t>«Управление в области устойчивого развития», «Устойчивый продуктовый портфель»</t>
  </si>
  <si>
    <t>Показатель раскрывается без разбивки на опасные и неопасные отходы</t>
  </si>
  <si>
    <t>«Управление в области устойчивого развития». «Устойчивый продуктовый портфель»</t>
  </si>
  <si>
    <t>Показатель раскрыт в абсолютных значениях</t>
  </si>
  <si>
    <t>Показатель раскрыт в соответствии с GRI 404-1 без указания разбивки по категориям сотрудников</t>
  </si>
  <si>
    <t>«Управление в области устойчивого развития», «Устойчивый продуктовый портфель», «Ответственная цепочка поставок»</t>
  </si>
  <si>
    <t>Подход подробно описан в Интегрированном годовом отчете за 2021 год</t>
  </si>
  <si>
    <t>В отчетном периоде не было зафиксировано подтвержденных случаев коррупции</t>
  </si>
  <si>
    <t>Показатель раскрыт в соответствии с методологией стандарта GRI 205-2 без указания данных по обучению сотрудников в области противодействия коррупции в разбивке по категориям сотрудников и регионам</t>
  </si>
  <si>
    <t>«Управление в области устойчивого развития», «Устойчивый продуктовый портфель», «Цифровая трансформация», «Инновации и НИОКР»</t>
  </si>
  <si>
    <t>«Энергоэффективность и низкоуглеродное
развитие»</t>
  </si>
  <si>
    <t>Количество случаев несоблюдения требований, связанных с разрешениями, стандартами и нормативами качества воды</t>
  </si>
  <si>
    <t>RT-CH-140a.2</t>
  </si>
  <si>
    <t>Индекс энергоемкости¹, %</t>
  </si>
  <si>
    <t>в т.ч. из ВИЭ</t>
  </si>
  <si>
    <t>БИЗНЕС-ЭТИКА И КОМПЛАЕНС</t>
  </si>
  <si>
    <t xml:space="preserve">Направление «Рынки капитала и связи с инвесторами» </t>
  </si>
  <si>
    <t xml:space="preserve">Направление «Устойчивое развитие» </t>
  </si>
  <si>
    <t xml:space="preserve">E-mail: sibur_ir@sibur.ru  </t>
  </si>
  <si>
    <t>E-mail: sustainabledevelopment@sibur.ru</t>
  </si>
  <si>
    <t>Бизнес-этика и комплаенс</t>
  </si>
  <si>
    <t>'Бизнес-этика и комплаенс</t>
  </si>
  <si>
    <t xml:space="preserve"> БИЗНЕС-ЭТИКА И КОМПЛАЕНС</t>
  </si>
  <si>
    <t>Более подробная информация представлена в Интегрированном годовом отчете ПАО "СИБУР Холдинг" за 2023 год (краткая версия), раздел "Ответственная цепочка поставок".</t>
  </si>
  <si>
    <t>Более подробная информация представлена в Интегрированном годовом отчете ПАО "СИБУР Холдинг" за 2023 год (краткая версия), раздел "Управление в области устойчивого развития".</t>
  </si>
  <si>
    <t>Более подробная информация представлена в Интегрированном годовом отчете ПАО "СИБУР Холдинг" за 2023 год (краткая версия), раздел "Устойчивый продуктовый портфель".</t>
  </si>
  <si>
    <t>Более подробная информация представлена в Интегрированном годовом отчете ПАО "СИБУР Холдинг" за 2023 год (краткая версия), раздел "Инновации и НИОКР".</t>
  </si>
  <si>
    <t>Более подробная информация представлена в Интегрированном годовом отчете ПАО "СИБУР Холдинг" за 2023 год (краткая версия), раздел "Энергоэффективность и низкоуглеродное развитие".</t>
  </si>
  <si>
    <t>Более подробная информация представлена в Интегрированном годовом отчете ПАО "СИБУР Холдинг" за 2023 год (краткая версия), раздел "Охрана окружающей среды".</t>
  </si>
  <si>
    <t>Более подробная информация представлена в Интегрированном годовом отчете ПАО "СИБУР Холдинг" за 2023 год (краткая версия), раздел "Развитие человеческого потенциала".</t>
  </si>
  <si>
    <t>Более подробная информация представлена в Интегрированном годовом отчете ПАО "СИБУР Холдинг" за 2023 год (краткая версия), раздел "Охрана труда и промышленная безопасность".</t>
  </si>
  <si>
    <t>Более подробная информация представлена в Интегрированном годовом отчете ПАО "СИБУР Холдинг" за 2023 год (краткая версия), раздел "Вклад в развитие местных сообществ".</t>
  </si>
  <si>
    <t>Более подробная информация представлена в Интегрированном годовом отчете ПАО "СИБУР Холдинг" за 2022 год (краткая версия), раздел "Система корпоративного управления".</t>
  </si>
  <si>
    <t>Более подробная информация представлена в Интегрированном годовом отчете ПАО "СИБУР Холдинг" за 2023 год (краткая версия), раздел "Бизнес-этика и комплаенс".</t>
  </si>
  <si>
    <t>Показатель раскрыт в соответствии с GRI 2-15, информация о выявленных конфликтах интересов не доносится до сведения внешних заинтересованных сторон в связи с ограничениями в области конфиденциальности данных.</t>
  </si>
  <si>
    <t>Доля закупок товаров, работ, услуг у субъектов малого и среднего предпринимательства в общем объеме закупок у российских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</si>
</sst>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₽_-;\-* #,##0.00\ _₽_-;_-* &quot;-&quot;??\ _₽_-;_-@_-"/>
    <numFmt numFmtId="165" formatCode="_(* #,##0.00_);_(* \(#,##0.00\);_(* &quot;-&quot;??_);_(@_)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"/>
    <numFmt numFmtId="170" formatCode="#,##0.00000"/>
    <numFmt numFmtId="171" formatCode="0.0000"/>
    <numFmt numFmtId="172" formatCode="#,##0.0000"/>
    <numFmt numFmtId="173" formatCode="0.000"/>
    <numFmt numFmtId="174" formatCode="#,##0.000"/>
  </numFmts>
  <fonts count="6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7"/>
      <name val="Arial Black"/>
      <family val="2"/>
    </font>
    <font>
      <sz val="7"/>
      <name val="Arial"/>
      <family val="2"/>
    </font>
    <font>
      <b/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9" tint="0.79998168889431442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theme="9" tint="0.79998168889431442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rgb="FFE2EFDA"/>
      <name val="Arial"/>
      <family val="2"/>
      <charset val="204"/>
    </font>
    <font>
      <sz val="11"/>
      <color theme="1"/>
      <name val="Calibri"/>
      <family val="2"/>
    </font>
    <font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9"/>
      <color rgb="FFFFFFFF"/>
      <name val="Arial"/>
      <family val="2"/>
      <charset val="204"/>
    </font>
    <font>
      <sz val="8"/>
      <color theme="9" tint="0.79998168889431442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Arial"/>
      <family val="2"/>
    </font>
    <font>
      <sz val="9"/>
      <color rgb="FF3C4043"/>
      <name val="Arial"/>
      <family val="2"/>
      <charset val="204"/>
    </font>
    <font>
      <sz val="11"/>
      <color indexed="8"/>
      <name val="Calibri"/>
      <family val="2"/>
      <charset val="1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b/>
      <sz val="10"/>
      <color theme="9" tint="0.79998168889431442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rgb="FF000000"/>
      <name val="Calibri"/>
      <family val="2"/>
      <charset val="204"/>
    </font>
    <font>
      <vertAlign val="subscript"/>
      <sz val="9"/>
      <color rgb="FF000000"/>
      <name val="Arial"/>
      <family val="2"/>
      <charset val="204"/>
    </font>
    <font>
      <vertAlign val="subscript"/>
      <sz val="9"/>
      <color theme="1"/>
      <name val="Arial"/>
      <family val="2"/>
      <charset val="204"/>
    </font>
    <font>
      <sz val="8"/>
      <name val="Calibri"/>
      <family val="2"/>
      <scheme val="minor"/>
    </font>
    <font>
      <b/>
      <vertAlign val="superscript"/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666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26664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548235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24" fillId="0" borderId="14"/>
    <xf numFmtId="0" fontId="25" fillId="0" borderId="0"/>
    <xf numFmtId="0" fontId="27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5" fillId="0" borderId="0"/>
    <xf numFmtId="0" fontId="10" fillId="0" borderId="0"/>
    <xf numFmtId="0" fontId="47" fillId="0" borderId="0"/>
    <xf numFmtId="9" fontId="4" fillId="0" borderId="0" applyFont="0" applyFill="0" applyBorder="0" applyAlignment="0" applyProtection="0"/>
  </cellStyleXfs>
  <cellXfs count="419">
    <xf numFmtId="0" fontId="0" fillId="0" borderId="0" xfId="0"/>
    <xf numFmtId="0" fontId="15" fillId="3" borderId="0" xfId="0" applyFont="1" applyFill="1"/>
    <xf numFmtId="0" fontId="12" fillId="3" borderId="0" xfId="0" applyFont="1" applyFill="1"/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9" fillId="3" borderId="0" xfId="0" applyFont="1" applyFill="1"/>
    <xf numFmtId="0" fontId="8" fillId="3" borderId="0" xfId="0" applyFont="1" applyFill="1"/>
    <xf numFmtId="0" fontId="29" fillId="3" borderId="2" xfId="0" applyFont="1" applyFill="1" applyBorder="1"/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2" borderId="0" xfId="0" applyFont="1" applyFill="1"/>
    <xf numFmtId="0" fontId="7" fillId="0" borderId="0" xfId="0" applyFont="1" applyAlignment="1">
      <alignment horizontal="justify" vertical="center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26" fillId="0" borderId="16" xfId="0" applyFont="1" applyBorder="1" applyAlignment="1">
      <alignment horizontal="center" vertical="center" wrapText="1"/>
    </xf>
    <xf numFmtId="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4" borderId="0" xfId="0" applyFont="1" applyFill="1"/>
    <xf numFmtId="0" fontId="3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5" fillId="7" borderId="0" xfId="0" applyFont="1" applyFill="1"/>
    <xf numFmtId="0" fontId="22" fillId="7" borderId="0" xfId="0" applyFont="1" applyFill="1"/>
    <xf numFmtId="0" fontId="22" fillId="0" borderId="0" xfId="0" applyFont="1"/>
    <xf numFmtId="0" fontId="36" fillId="0" borderId="0" xfId="0" applyFont="1"/>
    <xf numFmtId="0" fontId="37" fillId="7" borderId="0" xfId="0" applyFont="1" applyFill="1"/>
    <xf numFmtId="0" fontId="38" fillId="7" borderId="0" xfId="0" applyFont="1" applyFill="1"/>
    <xf numFmtId="0" fontId="39" fillId="7" borderId="0" xfId="0" applyFont="1" applyFill="1"/>
    <xf numFmtId="0" fontId="35" fillId="7" borderId="17" xfId="0" applyFont="1" applyFill="1" applyBorder="1"/>
    <xf numFmtId="0" fontId="37" fillId="0" borderId="0" xfId="0" applyFont="1"/>
    <xf numFmtId="0" fontId="11" fillId="0" borderId="0" xfId="0" applyFont="1"/>
    <xf numFmtId="2" fontId="11" fillId="0" borderId="4" xfId="0" applyNumberFormat="1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18" fillId="0" borderId="0" xfId="4" quotePrefix="1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8" fillId="0" borderId="0" xfId="8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14" fillId="2" borderId="0" xfId="0" applyFont="1" applyFill="1"/>
    <xf numFmtId="0" fontId="14" fillId="0" borderId="0" xfId="0" applyFont="1"/>
    <xf numFmtId="0" fontId="40" fillId="3" borderId="0" xfId="0" applyFont="1" applyFill="1"/>
    <xf numFmtId="0" fontId="14" fillId="3" borderId="0" xfId="0" applyFont="1" applyFill="1"/>
    <xf numFmtId="0" fontId="41" fillId="3" borderId="0" xfId="0" applyFont="1" applyFill="1"/>
    <xf numFmtId="0" fontId="42" fillId="3" borderId="0" xfId="0" applyFont="1" applyFill="1"/>
    <xf numFmtId="0" fontId="40" fillId="3" borderId="2" xfId="0" applyFont="1" applyFill="1" applyBorder="1"/>
    <xf numFmtId="0" fontId="43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9" fillId="4" borderId="14" xfId="0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2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0" fillId="2" borderId="0" xfId="0" applyFill="1" applyAlignment="1">
      <alignment vertical="center"/>
    </xf>
    <xf numFmtId="0" fontId="18" fillId="0" borderId="0" xfId="4" quotePrefix="1" applyFont="1"/>
    <xf numFmtId="0" fontId="9" fillId="6" borderId="14" xfId="0" applyFont="1" applyFill="1" applyBorder="1" applyAlignment="1">
      <alignment vertical="center" wrapText="1"/>
    </xf>
    <xf numFmtId="0" fontId="11" fillId="9" borderId="18" xfId="0" applyFont="1" applyFill="1" applyBorder="1" applyAlignment="1">
      <alignment vertical="top" wrapText="1"/>
    </xf>
    <xf numFmtId="0" fontId="11" fillId="9" borderId="19" xfId="0" applyFont="1" applyFill="1" applyBorder="1" applyAlignment="1">
      <alignment vertical="top" wrapText="1"/>
    </xf>
    <xf numFmtId="1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2" fontId="44" fillId="0" borderId="4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right" vertical="top" wrapText="1" indent="1"/>
    </xf>
    <xf numFmtId="0" fontId="7" fillId="2" borderId="3" xfId="0" applyFont="1" applyFill="1" applyBorder="1" applyAlignment="1">
      <alignment horizontal="right" vertical="top" wrapText="1"/>
    </xf>
    <xf numFmtId="0" fontId="20" fillId="0" borderId="0" xfId="0" applyFont="1"/>
    <xf numFmtId="0" fontId="18" fillId="0" borderId="0" xfId="4" quotePrefix="1" applyFont="1" applyAlignment="1">
      <alignment vertical="center"/>
    </xf>
    <xf numFmtId="0" fontId="20" fillId="0" borderId="0" xfId="0" applyFont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/>
    </xf>
    <xf numFmtId="0" fontId="18" fillId="0" borderId="0" xfId="4" applyFont="1" applyAlignment="1">
      <alignment vertical="center"/>
    </xf>
    <xf numFmtId="0" fontId="8" fillId="0" borderId="0" xfId="0" applyFont="1" applyAlignment="1">
      <alignment vertical="center" wrapText="1"/>
    </xf>
    <xf numFmtId="0" fontId="18" fillId="0" borderId="0" xfId="4" quotePrefix="1" applyFont="1" applyFill="1"/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46" fillId="0" borderId="0" xfId="0" applyFont="1"/>
    <xf numFmtId="3" fontId="0" fillId="0" borderId="0" xfId="0" applyNumberFormat="1"/>
    <xf numFmtId="0" fontId="11" fillId="0" borderId="3" xfId="0" applyFont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" fontId="2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right" vertical="center" wrapText="1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8" fillId="0" borderId="3" xfId="0" applyFont="1" applyBorder="1" applyAlignment="1">
      <alignment vertical="center" wrapText="1"/>
    </xf>
    <xf numFmtId="1" fontId="7" fillId="0" borderId="3" xfId="0" applyNumberFormat="1" applyFont="1" applyBorder="1" applyAlignment="1">
      <alignment vertical="center"/>
    </xf>
    <xf numFmtId="0" fontId="11" fillId="9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/>
    <xf numFmtId="1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14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168" fontId="5" fillId="0" borderId="3" xfId="8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7" fontId="5" fillId="2" borderId="3" xfId="8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0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top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166" fontId="7" fillId="2" borderId="4" xfId="8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172" fontId="5" fillId="0" borderId="4" xfId="0" applyNumberFormat="1" applyFont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5" fillId="0" borderId="1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69" fontId="5" fillId="2" borderId="0" xfId="0" applyNumberFormat="1" applyFont="1" applyFill="1" applyAlignment="1">
      <alignment horizontal="right" vertical="center" wrapText="1"/>
    </xf>
    <xf numFmtId="169" fontId="7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horizontal="left" vertical="top" wrapText="1"/>
    </xf>
    <xf numFmtId="3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3" fontId="1" fillId="2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0" fontId="52" fillId="3" borderId="0" xfId="0" applyFont="1" applyFill="1"/>
    <xf numFmtId="0" fontId="31" fillId="3" borderId="0" xfId="0" applyFont="1" applyFill="1" applyAlignment="1">
      <alignment wrapText="1"/>
    </xf>
    <xf numFmtId="0" fontId="9" fillId="3" borderId="0" xfId="0" applyFont="1" applyFill="1"/>
    <xf numFmtId="0" fontId="53" fillId="3" borderId="0" xfId="0" applyFont="1" applyFill="1" applyAlignment="1">
      <alignment wrapText="1"/>
    </xf>
    <xf numFmtId="0" fontId="52" fillId="3" borderId="2" xfId="0" applyFont="1" applyFill="1" applyBorder="1"/>
    <xf numFmtId="0" fontId="31" fillId="3" borderId="2" xfId="0" applyFont="1" applyFill="1" applyBorder="1" applyAlignment="1">
      <alignment wrapText="1"/>
    </xf>
    <xf numFmtId="0" fontId="51" fillId="0" borderId="0" xfId="0" applyFont="1" applyAlignment="1">
      <alignment horizontal="left" vertical="center" wrapText="1"/>
    </xf>
    <xf numFmtId="167" fontId="8" fillId="0" borderId="0" xfId="8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1" fillId="0" borderId="4" xfId="0" applyNumberFormat="1" applyFont="1" applyBorder="1" applyAlignment="1">
      <alignment vertical="center"/>
    </xf>
    <xf numFmtId="0" fontId="49" fillId="0" borderId="3" xfId="0" applyFont="1" applyBorder="1" applyAlignment="1">
      <alignment vertical="center" wrapText="1"/>
    </xf>
    <xf numFmtId="49" fontId="48" fillId="0" borderId="3" xfId="0" applyNumberFormat="1" applyFont="1" applyBorder="1" applyAlignment="1">
      <alignment vertical="center" wrapText="1"/>
    </xf>
    <xf numFmtId="0" fontId="49" fillId="0" borderId="3" xfId="0" applyFont="1" applyBorder="1" applyAlignment="1">
      <alignment vertical="center"/>
    </xf>
    <xf numFmtId="0" fontId="49" fillId="0" borderId="3" xfId="0" applyFont="1" applyBorder="1" applyAlignment="1">
      <alignment horizontal="justify" vertical="center" wrapText="1"/>
    </xf>
    <xf numFmtId="0" fontId="48" fillId="0" borderId="3" xfId="0" applyFont="1" applyBorder="1" applyAlignment="1">
      <alignment horizontal="justify" vertical="center" wrapText="1"/>
    </xf>
    <xf numFmtId="0" fontId="13" fillId="0" borderId="0" xfId="4" applyAlignment="1">
      <alignment horizontal="left" vertical="center"/>
    </xf>
    <xf numFmtId="0" fontId="35" fillId="7" borderId="0" xfId="0" applyFont="1" applyFill="1" applyAlignment="1">
      <alignment horizontal="left"/>
    </xf>
    <xf numFmtId="0" fontId="37" fillId="7" borderId="0" xfId="0" applyFont="1" applyFill="1" applyAlignment="1">
      <alignment horizontal="left"/>
    </xf>
    <xf numFmtId="0" fontId="35" fillId="7" borderId="17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1" fillId="0" borderId="3" xfId="0" applyFont="1" applyBorder="1" applyAlignment="1">
      <alignment horizontal="right" vertical="center"/>
    </xf>
    <xf numFmtId="0" fontId="1" fillId="2" borderId="0" xfId="0" applyFont="1" applyFill="1" applyAlignment="1">
      <alignment horizontal="left" vertical="top" wrapText="1"/>
    </xf>
    <xf numFmtId="3" fontId="5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top"/>
    </xf>
    <xf numFmtId="173" fontId="1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166" fontId="1" fillId="0" borderId="3" xfId="0" applyNumberFormat="1" applyFont="1" applyBorder="1" applyAlignment="1">
      <alignment horizontal="right" vertical="center"/>
    </xf>
    <xf numFmtId="166" fontId="1" fillId="2" borderId="3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 vertical="center"/>
    </xf>
    <xf numFmtId="172" fontId="1" fillId="0" borderId="3" xfId="0" applyNumberFormat="1" applyFont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/>
    </xf>
    <xf numFmtId="171" fontId="1" fillId="0" borderId="3" xfId="0" applyNumberFormat="1" applyFont="1" applyBorder="1" applyAlignment="1">
      <alignment horizontal="right" vertical="center"/>
    </xf>
    <xf numFmtId="170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9" fontId="17" fillId="0" borderId="3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horizontal="right" vertical="center" wrapText="1"/>
    </xf>
    <xf numFmtId="166" fontId="1" fillId="0" borderId="3" xfId="0" applyNumberFormat="1" applyFont="1" applyBorder="1" applyAlignment="1">
      <alignment horizontal="right"/>
    </xf>
    <xf numFmtId="166" fontId="1" fillId="2" borderId="3" xfId="0" quotePrefix="1" applyNumberFormat="1" applyFont="1" applyFill="1" applyBorder="1" applyAlignment="1">
      <alignment horizontal="right"/>
    </xf>
    <xf numFmtId="0" fontId="48" fillId="0" borderId="21" xfId="0" applyFont="1" applyBorder="1" applyAlignment="1">
      <alignment vertical="center" wrapText="1"/>
    </xf>
    <xf numFmtId="0" fontId="48" fillId="0" borderId="22" xfId="0" applyFont="1" applyBorder="1" applyAlignment="1">
      <alignment vertical="center" wrapText="1"/>
    </xf>
    <xf numFmtId="0" fontId="48" fillId="0" borderId="23" xfId="0" applyFont="1" applyBorder="1" applyAlignment="1">
      <alignment vertical="center" wrapText="1"/>
    </xf>
    <xf numFmtId="0" fontId="48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4" fontId="1" fillId="0" borderId="3" xfId="0" applyNumberFormat="1" applyFont="1" applyBorder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168" fontId="1" fillId="0" borderId="3" xfId="8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168" fontId="1" fillId="0" borderId="3" xfId="8" applyNumberFormat="1" applyFont="1" applyFill="1" applyBorder="1" applyAlignment="1">
      <alignment horizontal="right" vertical="center"/>
    </xf>
    <xf numFmtId="168" fontId="1" fillId="0" borderId="3" xfId="8" applyNumberFormat="1" applyFont="1" applyFill="1" applyBorder="1" applyAlignment="1">
      <alignment horizontal="right" vertical="center" wrapText="1"/>
    </xf>
    <xf numFmtId="4" fontId="7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 wrapText="1"/>
    </xf>
    <xf numFmtId="0" fontId="21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right" vertical="center" wrapText="1"/>
    </xf>
    <xf numFmtId="1" fontId="7" fillId="0" borderId="15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top"/>
    </xf>
    <xf numFmtId="0" fontId="48" fillId="0" borderId="4" xfId="0" applyFont="1" applyBorder="1" applyAlignment="1">
      <alignment vertical="center" wrapText="1"/>
    </xf>
    <xf numFmtId="0" fontId="48" fillId="0" borderId="6" xfId="0" applyFont="1" applyBorder="1" applyAlignment="1">
      <alignment vertical="center" wrapText="1"/>
    </xf>
    <xf numFmtId="0" fontId="4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48" fillId="0" borderId="1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49" fontId="1" fillId="0" borderId="3" xfId="0" quotePrefix="1" applyNumberFormat="1" applyFont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  <xf numFmtId="49" fontId="48" fillId="0" borderId="2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174" fontId="1" fillId="0" borderId="3" xfId="0" applyNumberFormat="1" applyFont="1" applyBorder="1" applyAlignment="1">
      <alignment horizontal="right" vertical="center" wrapText="1"/>
    </xf>
    <xf numFmtId="174" fontId="1" fillId="0" borderId="3" xfId="0" applyNumberFormat="1" applyFont="1" applyBorder="1" applyAlignment="1">
      <alignment horizontal="right" vertical="center"/>
    </xf>
    <xf numFmtId="173" fontId="1" fillId="0" borderId="3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 wrapText="1"/>
    </xf>
    <xf numFmtId="169" fontId="5" fillId="0" borderId="3" xfId="0" applyNumberFormat="1" applyFont="1" applyBorder="1" applyAlignment="1">
      <alignment horizontal="right" vertical="center" wrapText="1"/>
    </xf>
    <xf numFmtId="169" fontId="7" fillId="0" borderId="3" xfId="0" applyNumberFormat="1" applyFont="1" applyBorder="1" applyAlignment="1">
      <alignment vertical="center"/>
    </xf>
    <xf numFmtId="169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center" wrapText="1"/>
    </xf>
    <xf numFmtId="169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top" wrapText="1"/>
    </xf>
    <xf numFmtId="169" fontId="2" fillId="0" borderId="3" xfId="0" applyNumberFormat="1" applyFont="1" applyBorder="1" applyAlignment="1">
      <alignment vertical="center"/>
    </xf>
    <xf numFmtId="1" fontId="1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48" fillId="0" borderId="16" xfId="0" applyFont="1" applyBorder="1" applyAlignment="1">
      <alignment vertical="center" wrapText="1"/>
    </xf>
    <xf numFmtId="0" fontId="13" fillId="0" borderId="0" xfId="4" quotePrefix="1"/>
    <xf numFmtId="0" fontId="13" fillId="0" borderId="0" xfId="4" quotePrefix="1" applyFill="1" applyAlignment="1">
      <alignment vertical="center"/>
    </xf>
    <xf numFmtId="0" fontId="13" fillId="0" borderId="0" xfId="4" quotePrefix="1" applyFill="1"/>
    <xf numFmtId="0" fontId="1" fillId="0" borderId="3" xfId="0" applyFont="1" applyBorder="1" applyAlignment="1">
      <alignment horizontal="right" vertical="top" wrapText="1"/>
    </xf>
    <xf numFmtId="2" fontId="5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/>
    </xf>
    <xf numFmtId="2" fontId="7" fillId="0" borderId="16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0" fontId="48" fillId="0" borderId="3" xfId="0" applyFont="1" applyBorder="1" applyAlignment="1">
      <alignment wrapText="1"/>
    </xf>
    <xf numFmtId="0" fontId="48" fillId="0" borderId="0" xfId="0" applyFont="1"/>
    <xf numFmtId="49" fontId="48" fillId="0" borderId="16" xfId="0" applyNumberFormat="1" applyFont="1" applyBorder="1" applyAlignment="1">
      <alignment vertical="center" wrapText="1"/>
    </xf>
    <xf numFmtId="0" fontId="50" fillId="0" borderId="3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" fillId="0" borderId="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left" wrapText="1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6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48" fillId="0" borderId="3" xfId="0" applyFont="1" applyBorder="1" applyAlignment="1">
      <alignment vertical="center" wrapText="1"/>
    </xf>
    <xf numFmtId="0" fontId="48" fillId="0" borderId="16" xfId="0" applyFont="1" applyBorder="1" applyAlignment="1">
      <alignment vertical="center" wrapText="1"/>
    </xf>
    <xf numFmtId="49" fontId="48" fillId="0" borderId="3" xfId="0" applyNumberFormat="1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6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0" fontId="49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48" fillId="0" borderId="15" xfId="0" applyFont="1" applyBorder="1" applyAlignment="1">
      <alignment vertical="center" wrapText="1"/>
    </xf>
    <xf numFmtId="0" fontId="19" fillId="8" borderId="0" xfId="0" applyFont="1" applyFill="1" applyAlignment="1">
      <alignment horizontal="left" vertical="center" wrapText="1"/>
    </xf>
    <xf numFmtId="0" fontId="13" fillId="0" borderId="0" xfId="4" applyAlignment="1">
      <alignment horizontal="left" vertical="center"/>
    </xf>
  </cellXfs>
  <cellStyles count="15">
    <cellStyle name="Comma 2" xfId="2"/>
    <cellStyle name="Excel Built-in Normal" xfId="13"/>
    <cellStyle name="NAB FTB1 - Financial Table Body" xfId="6"/>
    <cellStyle name="NAB FTBB1a - Financial Table Body,AB,U" xfId="5"/>
    <cellStyle name="Normal 2 3" xfId="3"/>
    <cellStyle name="Normal 3" xfId="12"/>
    <cellStyle name="Normal 3 2" xfId="10"/>
    <cellStyle name="Normale 3 2" xfId="11"/>
    <cellStyle name="Гиперссылка" xfId="4" builtinId="8"/>
    <cellStyle name="Обычный" xfId="0" builtinId="0"/>
    <cellStyle name="Обычный 15" xfId="1"/>
    <cellStyle name="Обычный 3" xfId="7"/>
    <cellStyle name="Процентный" xfId="14" builtinId="5"/>
    <cellStyle name="Финансовый" xfId="8" builtinId="3"/>
    <cellStyle name="Финансовый 2" xfId="9"/>
  </cellStyles>
  <dxfs count="0"/>
  <tableStyles count="0" defaultTableStyle="TableStyleMedium2" defaultPivotStyle="PivotStyleLight16"/>
  <colors>
    <mruColors>
      <color rgb="FFFFC8AF"/>
      <color rgb="FF026664"/>
      <color rgb="FFF7D465"/>
      <color rgb="FF9AC2C1"/>
      <color rgb="FFFF4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7.png"/><Relationship Id="rId1" Type="http://schemas.openxmlformats.org/officeDocument/2006/relationships/hyperlink" Target="#&#1057;&#1086;&#1076;&#1077;&#1088;&#1078;&#1072;&#1085;&#1080;&#1077;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8.png"/><Relationship Id="rId1" Type="http://schemas.openxmlformats.org/officeDocument/2006/relationships/hyperlink" Target="#&#1057;&#1086;&#1076;&#1077;&#1088;&#1078;&#1072;&#1085;&#1080;&#1077;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9.png"/><Relationship Id="rId1" Type="http://schemas.openxmlformats.org/officeDocument/2006/relationships/hyperlink" Target="#&#1057;&#1086;&#1076;&#1077;&#1088;&#1078;&#1072;&#1085;&#1080;&#1077;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hyperlink" Target="#&#1057;&#1086;&#1076;&#1077;&#1088;&#1078;&#1072;&#1085;&#1080;&#1077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9.png"/><Relationship Id="rId1" Type="http://schemas.openxmlformats.org/officeDocument/2006/relationships/hyperlink" Target="#&#1057;&#1086;&#1076;&#1077;&#1088;&#1078;&#1072;&#1085;&#1080;&#1077;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Relationship Id="rId4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3.png"/><Relationship Id="rId1" Type="http://schemas.openxmlformats.org/officeDocument/2006/relationships/hyperlink" Target="#&#1057;&#1086;&#1076;&#1077;&#1088;&#1078;&#1072;&#1085;&#1080;&#1077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hyperlink" Target="#&#1057;&#1086;&#1076;&#1077;&#1088;&#1078;&#1072;&#1085;&#1080;&#1077;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529167</xdr:colOff>
      <xdr:row>13</xdr:row>
      <xdr:rowOff>148166</xdr:rowOff>
    </xdr:from>
    <xdr:to>
      <xdr:col>9</xdr:col>
      <xdr:colOff>508000</xdr:colOff>
      <xdr:row>24</xdr:row>
      <xdr:rowOff>137583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65917" y="2487083"/>
          <a:ext cx="3852333" cy="196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Справочник по устойчивому развитию СИБУРа </a:t>
          </a:r>
          <a:r>
            <a:rPr lang="en-GB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</a:t>
          </a:r>
          <a:r>
            <a:rPr lang="en-US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ru-RU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года</a:t>
          </a:r>
          <a:r>
            <a:rPr lang="en-GB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r"/>
          <a:endParaRPr lang="en-GB" sz="1100" b="0" i="0" u="none" strike="noStrike" baseline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Справочная информация обобщает основные показатели деятельности компании в области </a:t>
          </a:r>
          <a:r>
            <a:rPr lang="en-GB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ESG </a:t>
          </a:r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за 202</a:t>
          </a:r>
          <a:r>
            <a:rPr lang="en-US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год.Она прилагается к Интегрированному годовому отчету 202</a:t>
          </a:r>
          <a:r>
            <a:rPr lang="en-US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года. </a:t>
          </a:r>
        </a:p>
      </xdr:txBody>
    </xdr:sp>
    <xdr:clientData/>
  </xdr:twoCellAnchor>
  <xdr:twoCellAnchor editAs="oneCell">
    <xdr:from>
      <xdr:col>0</xdr:col>
      <xdr:colOff>211667</xdr:colOff>
      <xdr:row>1</xdr:row>
      <xdr:rowOff>21167</xdr:rowOff>
    </xdr:from>
    <xdr:to>
      <xdr:col>2</xdr:col>
      <xdr:colOff>455083</xdr:colOff>
      <xdr:row>3</xdr:row>
      <xdr:rowOff>159452</xdr:rowOff>
    </xdr:to>
    <xdr:pic>
      <xdr:nvPicPr>
        <xdr:cNvPr id="4" name="Рисунок 3" descr="Файл:Sibur Holding Logo.svg — Википедия">
          <a:extLst>
            <a:ext uri="{FF2B5EF4-FFF2-40B4-BE49-F238E27FC236}">
              <a16:creationId xmlns:a16="http://schemas.microsoft.com/office/drawing/2014/main" id="{1AF6F9C6-A5E6-4942-B591-466D1F43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201084"/>
          <a:ext cx="1534583" cy="498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45987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EB296-9DC9-4C04-9B49-16D4912EB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59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5987"/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B949A-182D-4BBE-92E8-26F849FA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598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445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13D01-CB04-4CAB-8859-B42411166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4500"/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40ECF-84D0-404D-AEA3-6107DBCD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70971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5DF32-2893-4ECA-8627-55A06E3F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39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70971</xdr:rowOff>
    </xdr:to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CDB75-EC82-4B14-80E9-4315B61A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392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632CF-BA54-49F4-97E7-DF999AA5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447675</xdr:colOff>
      <xdr:row>3</xdr:row>
      <xdr:rowOff>46214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6731-416F-47DC-9C1F-71CACFCD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62278"/>
          <a:ext cx="444500" cy="4445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98778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DD5A3-D1F6-40B2-93F8-591476FC6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62278"/>
          <a:ext cx="444500" cy="444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77611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DC4C9-6C20-4563-ADB2-60C17313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3444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77611</xdr:rowOff>
    </xdr:to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BB00C-0135-4F29-A4E8-544BB01F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59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6EF49-99D7-4B6F-A929-033275B5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98778</xdr:rowOff>
    </xdr:to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6C2C7-9848-4E92-8B52-4AEB00F4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62278"/>
          <a:ext cx="444500" cy="444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1</xdr:row>
      <xdr:rowOff>36286</xdr:rowOff>
    </xdr:from>
    <xdr:to>
      <xdr:col>0</xdr:col>
      <xdr:colOff>489858</xdr:colOff>
      <xdr:row>3</xdr:row>
      <xdr:rowOff>117929</xdr:rowOff>
    </xdr:to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F05CCF-8106-43C0-BC8B-6C2C2440A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358" y="217715"/>
          <a:ext cx="444500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70971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AD7C3-F0C9-4ADB-BD3B-1C4E47E6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6765"/>
          <a:ext cx="444500" cy="444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77611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FB8C0-A6D2-4606-80C2-2F5FFBB3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2880"/>
          <a:ext cx="444500" cy="44337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4</xdr:row>
      <xdr:rowOff>56444</xdr:rowOff>
    </xdr:to>
    <xdr:pic>
      <xdr:nvPicPr>
        <xdr:cNvPr id="2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01226-914E-47D5-9778-8D05CD12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27000"/>
          <a:ext cx="444500" cy="443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4</xdr:row>
      <xdr:rowOff>56444</xdr:rowOff>
    </xdr:to>
    <xdr:pic>
      <xdr:nvPicPr>
        <xdr:cNvPr id="3" name="Graphic 3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41A1A-F0E4-4335-8304-7031EE9C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27000"/>
          <a:ext cx="444500" cy="44379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583A4-1716-4177-8F41-8C21D3838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64621</xdr:rowOff>
    </xdr:to>
    <xdr:pic>
      <xdr:nvPicPr>
        <xdr:cNvPr id="4" name="Graphic 3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37666-497A-4D62-88B9-4A9C7C50A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39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5" name="Graphic 4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43ABA-B73B-495A-BEA8-2DD61667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64621</xdr:rowOff>
    </xdr:to>
    <xdr:pic>
      <xdr:nvPicPr>
        <xdr:cNvPr id="6" name="Graphic 5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F0171-52FD-426D-A16A-C4A2D067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3927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70971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ADA68-B2C7-47AD-8D8D-037778DD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6765"/>
          <a:ext cx="444500" cy="44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127000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74CF0-AC54-4476-B797-6D209A5E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2563"/>
          <a:ext cx="44450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D250F-7185-4AD0-991F-C96A4C956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77611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89DD8-E9E7-4C77-983E-06BDC5C8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3444"/>
          <a:ext cx="444500" cy="444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3B4413-5351-47A7-A4D5-D3F730FA9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2563"/>
          <a:ext cx="444500" cy="444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75178-A4B8-4707-815B-444A16BD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3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81FCC-9591-49A2-97D2-A2D13C26B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4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F712BF-693C-4C21-8EB2-6EB6BB0F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3699B-F1AD-4D06-8E6E-85C78A70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3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88640D-BDE4-4C5A-8578-A7E79252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4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9828D-A583-410E-86C1-E0A72ECEB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7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B4A1B-D739-4E3B-904C-94EFE829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184150"/>
          <a:ext cx="444500" cy="444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ulia I Belyaeva" id="{7468702E-E44E-499C-B98E-61A98572DE8B}" userId="S::Yulia.Evlash@ru.ey.com::e33367ac-4279-4e0d-870c-38d98557279a" providerId="AD"/>
  <person displayName="Nadezda S Batyrova" id="{A74F2884-DD9D-466B-97D8-30F7C9C3A3F2}" userId="S::Nadezhda.Batyrova@ru.ey.com::7c47157f-d517-41e2-8c38-1e42614deaaa" providerId="AD"/>
  <person displayName="Victoria A Butuzova" id="{8C6D94F0-9E6C-4881-91F5-227388A92CA6}" userId="S::Victoria.Butuzova@ru.ey.com::8616b429-87c8-4fa4-90a9-f737e044d6bc" providerId="AD"/>
  <person displayName="Kseniia A Kudriavtseva" id="{437EB20C-D48A-48BA-985C-6DF01031DAEE}" userId="S::Kseniia.Kudriavtseva@ru.ey.com::6e9595e6-9898-47f4-b4ea-cfb4377f8763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D41" dT="2022-05-26T15:51:35.03" personId="{437EB20C-D48A-48BA-985C-6DF01031DAEE}" id="{08B71257-7658-40E0-8FDC-2E47AD9EAB38}">
    <text>High temperature, handling melts и Electricity в сумме должны давать 5%</text>
  </threadedComment>
  <threadedComment ref="D45" dT="2022-05-26T15:49:45.26" personId="{437EB20C-D48A-48BA-985C-6DF01031DAEE}" id="{53ACB74B-4C80-484E-A715-60DA0E291A47}">
    <text>15</text>
  </threadedComment>
  <threadedComment ref="C63" dT="2022-05-26T16:20:33.24" personId="{437EB20C-D48A-48BA-985C-6DF01031DAEE}" id="{8CF2B72A-12C7-4009-8182-C805CE47761B}">
    <text>0.43</text>
  </threadedComment>
  <threadedComment ref="E63" dT="2022-05-26T16:21:15.92" personId="{437EB20C-D48A-48BA-985C-6DF01031DAEE}" id="{30E15DCB-C9A8-46A6-833C-10787AFA1A65}">
    <text>0.59</text>
  </threadedComment>
  <threadedComment ref="G63" dT="2022-05-26T16:22:32.16" personId="{437EB20C-D48A-48BA-985C-6DF01031DAEE}" id="{BBFA9DB2-4F97-4713-AFD6-C30C93946236}">
    <text>0.60</text>
  </threadedComment>
  <threadedComment ref="C64" dT="2022-05-26T16:11:36.90" personId="{437EB20C-D48A-48BA-985C-6DF01031DAEE}" id="{316FF84D-091D-4D9F-B9E6-876A326F616E}">
    <text>4.57</text>
  </threadedComment>
  <threadedComment ref="E64" dT="2022-05-26T16:21:30.87" personId="{437EB20C-D48A-48BA-985C-6DF01031DAEE}" id="{2104C385-74CF-4B7E-82E1-8A53BE377730}">
    <text>4.95</text>
  </threadedComment>
  <threadedComment ref="G64" dT="2022-05-26T16:22:45.56" personId="{437EB20C-D48A-48BA-985C-6DF01031DAEE}" id="{DA7E3E71-6D4B-42C6-AE72-4DFC73A88FC8}">
    <text>4.18</text>
  </threadedComment>
  <threadedComment ref="E65" dT="2022-05-26T16:21:48.00" personId="{437EB20C-D48A-48BA-985C-6DF01031DAEE}" id="{12D12576-AFBC-407A-A434-3E27046A08AB}">
    <text>0.24</text>
  </threadedComment>
  <threadedComment ref="G65" dT="2022-05-26T16:23:04.98" personId="{437EB20C-D48A-48BA-985C-6DF01031DAEE}" id="{234AA34E-4FFD-430E-918F-260661318236}">
    <text>0.24</text>
  </threadedComment>
  <threadedComment ref="C66" dT="2022-05-26T16:12:05.99" personId="{437EB20C-D48A-48BA-985C-6DF01031DAEE}" id="{E114EC15-F7DD-4C2E-A411-E9B302C80242}">
    <text>1.51</text>
  </threadedComment>
  <threadedComment ref="E66" dT="2022-05-26T16:15:27.62" personId="{437EB20C-D48A-48BA-985C-6DF01031DAEE}" id="{76A3F7E3-0482-4FA6-ADF9-5E22E5CD3F65}">
    <text>1.57</text>
  </threadedComment>
  <threadedComment ref="G66" dT="2022-05-26T16:23:14.97" personId="{437EB20C-D48A-48BA-985C-6DF01031DAEE}" id="{8CD3264F-13AE-4111-8EC6-5793D9F7947E}">
    <text>3.23</text>
  </threadedComment>
  <threadedComment ref="C67" dT="2022-05-26T16:12:23.10" personId="{437EB20C-D48A-48BA-985C-6DF01031DAEE}" id="{EE8E5D72-E41A-44BB-B6AF-EED60BE3DF6E}">
    <text>2.44</text>
  </threadedComment>
  <threadedComment ref="E67" dT="2022-05-26T16:16:24.53" personId="{437EB20C-D48A-48BA-985C-6DF01031DAEE}" id="{51DA4C27-7715-4BD8-84CB-04D782BBCA8C}">
    <text>2.76</text>
  </threadedComment>
  <threadedComment ref="G67" dT="2022-05-26T16:23:30.13" personId="{437EB20C-D48A-48BA-985C-6DF01031DAEE}" id="{D05B9DD9-DED4-4EC9-BB03-677DC0CF38DE}">
    <text>4.13</text>
  </threadedComment>
  <threadedComment ref="C68" dT="2022-05-26T16:12:43.95" personId="{437EB20C-D48A-48BA-985C-6DF01031DAEE}" id="{410DB7FA-483D-4D62-BC6B-AF6162C2EE1A}">
    <text>9.25</text>
  </threadedComment>
  <threadedComment ref="E68" dT="2022-05-26T16:22:10.63" personId="{437EB20C-D48A-48BA-985C-6DF01031DAEE}" id="{A5D0618C-E975-4A87-A49A-45E987678A71}">
    <text>10.10</text>
  </threadedComment>
  <threadedComment ref="G68" dT="2022-05-26T16:23:42.63" personId="{437EB20C-D48A-48BA-985C-6DF01031DAEE}" id="{F707700C-AD1D-4EEB-B53C-4BC6760B21BF}">
    <text>12.38</text>
  </threadedComment>
  <threadedComment ref="A70" dT="2022-05-26T16:25:16.73" personId="{437EB20C-D48A-48BA-985C-6DF01031DAEE}" id="{7F9F560C-052A-49D8-A2FF-3AF4AF915B9A}">
    <text>Рассчитайте, пожалуйста, значения из таблицы выше за 2018-2020 года по курсу 72.14, который был использован в Датабуке 2020 и в макете Отчета 2021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9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bur.ru/upload/iblock/28b/lglmuik5ybtxicfm0pj2on35jxi60c4v.pdf" TargetMode="External"/><Relationship Id="rId13" Type="http://schemas.openxmlformats.org/officeDocument/2006/relationships/drawing" Target="../drawings/drawing20.xml"/><Relationship Id="rId3" Type="http://schemas.openxmlformats.org/officeDocument/2006/relationships/hyperlink" Target="https://www.sibur.ru/upload/iblock/6d7/ad2c3p7ypjw1tjh9nazbmpujkl70ohhh.pdf" TargetMode="External"/><Relationship Id="rId7" Type="http://schemas.openxmlformats.org/officeDocument/2006/relationships/hyperlink" Target="https://www.sibur.ru/upload/iblock/f41/az5auhplanw2rlqxs8oq6x097yhj03hy.pdf" TargetMode="External"/><Relationship Id="rId12" Type="http://schemas.openxmlformats.org/officeDocument/2006/relationships/printerSettings" Target="../printerSettings/printerSettings15.bin"/><Relationship Id="rId2" Type="http://schemas.openxmlformats.org/officeDocument/2006/relationships/hyperlink" Target="https://www.sibur.ru/upload/iblock/73b/oqpjahfiyda611f0z5d1laae07ks6t9m.pdf" TargetMode="External"/><Relationship Id="rId1" Type="http://schemas.openxmlformats.org/officeDocument/2006/relationships/hyperlink" Target="https://www.sibur.ru/upload/iblock/91b/2ixn899z091gjmbcvcl0moo4xjgjckhf.pdf" TargetMode="External"/><Relationship Id="rId6" Type="http://schemas.openxmlformats.org/officeDocument/2006/relationships/hyperlink" Target="https://www.sibur.ru/upload/iblock/696/ax40d6sqbbmgk5z24a62bemnsm6cqghq.pdf" TargetMode="External"/><Relationship Id="rId11" Type="http://schemas.openxmlformats.org/officeDocument/2006/relationships/hyperlink" Target="https://www.sibur.ru/upload/iblock/238/catxnu4knxca9qggmao1xkvyax0mkvv1.pdf" TargetMode="External"/><Relationship Id="rId5" Type="http://schemas.openxmlformats.org/officeDocument/2006/relationships/hyperlink" Target="https://www.sibur.ru/upload/iblock/b90/mrakd64lezvmb2veg9xz25tgcv87l0n7.pdf" TargetMode="External"/><Relationship Id="rId10" Type="http://schemas.openxmlformats.org/officeDocument/2006/relationships/hyperlink" Target="https://www.sibur.ru/upload/iblock/d59/z1b2koeqh2hu12yuhycofwfunnk8qkxq.pdf" TargetMode="External"/><Relationship Id="rId4" Type="http://schemas.openxmlformats.org/officeDocument/2006/relationships/hyperlink" Target="https://www.sibur.ru/upload/iblock/c2e/ja3s4g18ca757c6zlk74d48c56wljum3.pdf" TargetMode="External"/><Relationship Id="rId9" Type="http://schemas.openxmlformats.org/officeDocument/2006/relationships/hyperlink" Target="https://www.sibur.ru/upload/iblock/bb4/pq5syz6pub84furvr859jgvzvb800gsn.pdf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bur.ru/en/" TargetMode="External"/><Relationship Id="rId7" Type="http://schemas.openxmlformats.org/officeDocument/2006/relationships/drawing" Target="../drawings/drawing23.xml"/><Relationship Id="rId2" Type="http://schemas.openxmlformats.org/officeDocument/2006/relationships/hyperlink" Target="http://www.sibur.ru/" TargetMode="External"/><Relationship Id="rId1" Type="http://schemas.openxmlformats.org/officeDocument/2006/relationships/hyperlink" Target="mailto:press@sibur.ru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sustainabledevelopment@sibur.ru" TargetMode="External"/><Relationship Id="rId4" Type="http://schemas.openxmlformats.org/officeDocument/2006/relationships/hyperlink" Target="mailto:Sibur_ir@sibur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ibur.ru/ru/sustainability/social_repor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1:AR46"/>
  <sheetViews>
    <sheetView showGridLines="0" zoomScale="60" zoomScaleNormal="60" workbookViewId="0">
      <selection activeCell="G1" sqref="G1"/>
    </sheetView>
  </sheetViews>
  <sheetFormatPr defaultColWidth="8.77734375" defaultRowHeight="14.4" x14ac:dyDescent="0.3"/>
  <cols>
    <col min="1" max="44" width="9.109375" style="3"/>
  </cols>
  <sheetData>
    <row r="1" spans="1:15" x14ac:dyDescent="0.3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5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323"/>
      <c r="L2" s="323"/>
      <c r="M2" s="323"/>
      <c r="N2" s="323"/>
      <c r="O2" s="323"/>
    </row>
    <row r="3" spans="1:1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5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5" x14ac:dyDescent="0.3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5" x14ac:dyDescent="0.3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5" x14ac:dyDescent="0.3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5" x14ac:dyDescent="0.3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5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5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N12" s="3" t="s">
        <v>2</v>
      </c>
    </row>
    <row r="13" spans="1:1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5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5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5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</row>
  </sheetData>
  <mergeCells count="1">
    <mergeCell ref="K2:O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29"/>
  <sheetViews>
    <sheetView showGridLines="0" topLeftCell="A5" zoomScale="80" zoomScaleNormal="80" workbookViewId="0">
      <selection activeCell="A36" sqref="A36"/>
    </sheetView>
  </sheetViews>
  <sheetFormatPr defaultColWidth="8.77734375" defaultRowHeight="14.4" x14ac:dyDescent="0.3"/>
  <cols>
    <col min="1" max="1" width="72.44140625" customWidth="1"/>
    <col min="2" max="2" width="29.77734375" customWidth="1"/>
  </cols>
  <sheetData>
    <row r="1" spans="1:2" x14ac:dyDescent="0.3">
      <c r="A1" s="89"/>
      <c r="B1" s="6"/>
    </row>
    <row r="2" spans="1:2" x14ac:dyDescent="0.3">
      <c r="A2" s="358" t="s">
        <v>68</v>
      </c>
      <c r="B2" s="358"/>
    </row>
    <row r="3" spans="1:2" x14ac:dyDescent="0.3">
      <c r="A3" s="358"/>
      <c r="B3" s="358"/>
    </row>
    <row r="4" spans="1:2" x14ac:dyDescent="0.3">
      <c r="A4" s="358"/>
      <c r="B4" s="358"/>
    </row>
    <row r="5" spans="1:2" x14ac:dyDescent="0.3">
      <c r="A5" s="359"/>
      <c r="B5" s="359"/>
    </row>
    <row r="6" spans="1:2" x14ac:dyDescent="0.3">
      <c r="A6" s="85" t="s">
        <v>127</v>
      </c>
      <c r="B6" s="6"/>
    </row>
    <row r="7" spans="1:2" x14ac:dyDescent="0.3">
      <c r="A7" s="86" t="s">
        <v>12</v>
      </c>
      <c r="B7" s="87" t="s">
        <v>13</v>
      </c>
    </row>
    <row r="8" spans="1:2" x14ac:dyDescent="0.3">
      <c r="A8" s="179" t="s">
        <v>509</v>
      </c>
      <c r="B8" s="90" t="s">
        <v>513</v>
      </c>
    </row>
    <row r="9" spans="1:2" x14ac:dyDescent="0.3">
      <c r="A9" s="179" t="s">
        <v>510</v>
      </c>
      <c r="B9" s="90" t="s">
        <v>513</v>
      </c>
    </row>
    <row r="10" spans="1:2" x14ac:dyDescent="0.3">
      <c r="A10" s="15" t="s">
        <v>511</v>
      </c>
      <c r="B10" s="90" t="s">
        <v>513</v>
      </c>
    </row>
    <row r="11" spans="1:2" x14ac:dyDescent="0.3">
      <c r="A11" s="15" t="s">
        <v>512</v>
      </c>
      <c r="B11" s="90" t="s">
        <v>513</v>
      </c>
    </row>
    <row r="12" spans="1:2" x14ac:dyDescent="0.3">
      <c r="A12" s="15"/>
      <c r="B12" s="84"/>
    </row>
    <row r="13" spans="1:2" x14ac:dyDescent="0.3">
      <c r="A13" s="85" t="s">
        <v>128</v>
      </c>
      <c r="B13" s="6"/>
    </row>
    <row r="14" spans="1:2" x14ac:dyDescent="0.3">
      <c r="A14" s="86" t="s">
        <v>12</v>
      </c>
      <c r="B14" s="87" t="s">
        <v>13</v>
      </c>
    </row>
    <row r="15" spans="1:2" ht="14.55" customHeight="1" x14ac:dyDescent="0.3">
      <c r="A15" s="15" t="s">
        <v>514</v>
      </c>
      <c r="B15" s="90" t="s">
        <v>521</v>
      </c>
    </row>
    <row r="16" spans="1:2" x14ac:dyDescent="0.3">
      <c r="A16" s="15" t="s">
        <v>515</v>
      </c>
      <c r="B16" s="90" t="s">
        <v>521</v>
      </c>
    </row>
    <row r="17" spans="1:2" x14ac:dyDescent="0.3">
      <c r="A17" s="15" t="s">
        <v>516</v>
      </c>
      <c r="B17" s="90" t="s">
        <v>521</v>
      </c>
    </row>
    <row r="18" spans="1:2" x14ac:dyDescent="0.3">
      <c r="A18" s="15" t="s">
        <v>517</v>
      </c>
      <c r="B18" s="90" t="s">
        <v>521</v>
      </c>
    </row>
    <row r="19" spans="1:2" x14ac:dyDescent="0.3">
      <c r="A19" s="15" t="s">
        <v>518</v>
      </c>
      <c r="B19" s="90" t="s">
        <v>521</v>
      </c>
    </row>
    <row r="20" spans="1:2" x14ac:dyDescent="0.3">
      <c r="A20" s="15" t="s">
        <v>519</v>
      </c>
      <c r="B20" s="90" t="s">
        <v>521</v>
      </c>
    </row>
    <row r="21" spans="1:2" x14ac:dyDescent="0.3">
      <c r="A21" s="15" t="s">
        <v>520</v>
      </c>
      <c r="B21" s="90" t="s">
        <v>521</v>
      </c>
    </row>
    <row r="22" spans="1:2" x14ac:dyDescent="0.3">
      <c r="A22" s="15"/>
      <c r="B22" s="88"/>
    </row>
    <row r="23" spans="1:2" x14ac:dyDescent="0.3">
      <c r="A23" s="85" t="s">
        <v>18</v>
      </c>
      <c r="B23" s="88"/>
    </row>
    <row r="24" spans="1:2" x14ac:dyDescent="0.3">
      <c r="A24" s="86" t="s">
        <v>12</v>
      </c>
      <c r="B24" s="87" t="s">
        <v>13</v>
      </c>
    </row>
    <row r="25" spans="1:2" x14ac:dyDescent="0.3">
      <c r="A25" s="15" t="s">
        <v>522</v>
      </c>
      <c r="B25" s="90" t="s">
        <v>19</v>
      </c>
    </row>
    <row r="26" spans="1:2" x14ac:dyDescent="0.3">
      <c r="A26" s="15" t="s">
        <v>523</v>
      </c>
      <c r="B26" s="90" t="s">
        <v>19</v>
      </c>
    </row>
    <row r="27" spans="1:2" x14ac:dyDescent="0.3">
      <c r="A27" s="15" t="s">
        <v>524</v>
      </c>
      <c r="B27" s="90" t="s">
        <v>19</v>
      </c>
    </row>
    <row r="28" spans="1:2" x14ac:dyDescent="0.3">
      <c r="A28" s="15" t="s">
        <v>525</v>
      </c>
      <c r="B28" s="90" t="s">
        <v>19</v>
      </c>
    </row>
    <row r="29" spans="1:2" x14ac:dyDescent="0.3">
      <c r="A29" s="15" t="s">
        <v>526</v>
      </c>
      <c r="B29" s="90" t="s">
        <v>19</v>
      </c>
    </row>
  </sheetData>
  <mergeCells count="1">
    <mergeCell ref="A2:B5"/>
  </mergeCells>
  <hyperlinks>
    <hyperlink ref="B8" location="'Климатическое воздействие'!A1" display="Климатическое воздействие"/>
    <hyperlink ref="B15" location="Энергопотребление!A1" display="Энергопотребление"/>
    <hyperlink ref="B25" location="ООС!A1" display="ООС"/>
    <hyperlink ref="B9:B11" location="'Климатическое воздействие'!A1" display="Климатическое воздействие"/>
    <hyperlink ref="B16:B21" location="Энергопотребление!A1" display="Энергопотребление"/>
    <hyperlink ref="B26:B29" location="ООС!A1" display="ООС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0"/>
  <sheetViews>
    <sheetView showGridLines="0" topLeftCell="A19" zoomScale="110" zoomScaleNormal="110" workbookViewId="0">
      <selection activeCell="A7" sqref="A7:G7"/>
    </sheetView>
  </sheetViews>
  <sheetFormatPr defaultColWidth="17.44140625" defaultRowHeight="13.8" x14ac:dyDescent="0.3"/>
  <cols>
    <col min="1" max="1" width="23.44140625" style="26" customWidth="1"/>
    <col min="2" max="2" width="21.77734375" style="26" customWidth="1"/>
    <col min="3" max="3" width="19" style="26" customWidth="1"/>
    <col min="4" max="4" width="23.77734375" style="26" customWidth="1"/>
    <col min="5" max="5" width="20" style="26" customWidth="1"/>
    <col min="6" max="6" width="17.44140625" style="26" customWidth="1"/>
    <col min="7" max="7" width="19.6640625" style="26" customWidth="1"/>
    <col min="8" max="16384" width="17.44140625" style="26"/>
  </cols>
  <sheetData>
    <row r="2" spans="1:10" ht="14.55" customHeight="1" x14ac:dyDescent="0.3">
      <c r="A2" s="362" t="s">
        <v>67</v>
      </c>
      <c r="B2" s="362"/>
      <c r="C2" s="362"/>
      <c r="D2" s="362"/>
      <c r="E2" s="362"/>
      <c r="F2" s="362"/>
      <c r="G2" s="362"/>
    </row>
    <row r="3" spans="1:10" x14ac:dyDescent="0.3">
      <c r="A3" s="362"/>
      <c r="B3" s="362"/>
      <c r="C3" s="362"/>
      <c r="D3" s="362"/>
      <c r="E3" s="362"/>
      <c r="F3" s="362"/>
      <c r="G3" s="362"/>
    </row>
    <row r="4" spans="1:10" x14ac:dyDescent="0.3">
      <c r="A4" s="362"/>
      <c r="B4" s="362"/>
      <c r="C4" s="362"/>
      <c r="D4" s="362"/>
      <c r="E4" s="362"/>
      <c r="F4" s="362"/>
      <c r="G4" s="362"/>
    </row>
    <row r="5" spans="1:10" x14ac:dyDescent="0.3">
      <c r="A5" s="362"/>
      <c r="B5" s="362"/>
      <c r="C5" s="362"/>
      <c r="D5" s="362"/>
      <c r="E5" s="362"/>
      <c r="F5" s="362"/>
      <c r="G5" s="362"/>
    </row>
    <row r="6" spans="1:10" x14ac:dyDescent="0.3">
      <c r="A6" s="362"/>
      <c r="B6" s="362"/>
      <c r="C6" s="362"/>
      <c r="D6" s="362"/>
      <c r="E6" s="362"/>
      <c r="F6" s="362"/>
      <c r="G6" s="362"/>
    </row>
    <row r="7" spans="1:10" x14ac:dyDescent="0.3">
      <c r="A7" s="191"/>
      <c r="B7" s="191"/>
      <c r="C7" s="191"/>
      <c r="D7" s="191"/>
      <c r="E7" s="191"/>
      <c r="F7" s="192"/>
    </row>
    <row r="8" spans="1:10" x14ac:dyDescent="0.3">
      <c r="A8" s="7" t="s">
        <v>127</v>
      </c>
    </row>
    <row r="9" spans="1:10" x14ac:dyDescent="0.3">
      <c r="A9" s="167"/>
      <c r="B9" s="167"/>
      <c r="C9" s="167"/>
      <c r="D9" s="167"/>
      <c r="E9" s="167"/>
      <c r="F9" s="167"/>
      <c r="I9" s="167"/>
      <c r="J9" s="167"/>
    </row>
    <row r="10" spans="1:10" ht="31.5" customHeight="1" x14ac:dyDescent="0.3">
      <c r="A10" s="372" t="s">
        <v>88</v>
      </c>
      <c r="B10" s="372"/>
      <c r="C10" s="372"/>
      <c r="D10" s="372"/>
      <c r="E10" s="372"/>
      <c r="F10" s="167"/>
      <c r="G10" s="167"/>
      <c r="H10" s="167"/>
      <c r="I10" s="167"/>
    </row>
    <row r="11" spans="1:10" x14ac:dyDescent="0.3">
      <c r="A11" s="64">
        <v>2019</v>
      </c>
      <c r="B11" s="64">
        <v>2020</v>
      </c>
      <c r="C11" s="64">
        <v>2021</v>
      </c>
      <c r="D11" s="64">
        <v>2022</v>
      </c>
      <c r="E11" s="64">
        <v>2023</v>
      </c>
      <c r="F11" s="167"/>
      <c r="G11" s="167"/>
      <c r="H11" s="167"/>
      <c r="I11" s="167"/>
    </row>
    <row r="12" spans="1:10" x14ac:dyDescent="0.3">
      <c r="A12" s="217">
        <v>79</v>
      </c>
      <c r="B12" s="218">
        <v>74</v>
      </c>
      <c r="C12" s="207">
        <v>71.52</v>
      </c>
      <c r="D12" s="207">
        <v>71.33</v>
      </c>
      <c r="E12" s="207">
        <v>71.900000000000006</v>
      </c>
      <c r="F12" s="167"/>
      <c r="G12" s="167"/>
      <c r="H12" s="167"/>
      <c r="I12" s="167"/>
    </row>
    <row r="13" spans="1:10" x14ac:dyDescent="0.3">
      <c r="A13" s="172"/>
      <c r="B13" s="171"/>
      <c r="C13" s="171"/>
      <c r="D13" s="167"/>
      <c r="E13" s="167"/>
      <c r="F13" s="167"/>
      <c r="G13" s="167"/>
      <c r="H13" s="167"/>
      <c r="I13" s="167"/>
      <c r="J13" s="167"/>
    </row>
    <row r="14" spans="1:10" x14ac:dyDescent="0.3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31.5" customHeight="1" x14ac:dyDescent="0.3">
      <c r="A15" s="372" t="s">
        <v>994</v>
      </c>
      <c r="B15" s="372"/>
      <c r="C15" s="372"/>
      <c r="D15" s="372"/>
      <c r="E15" s="372"/>
      <c r="F15" s="167"/>
      <c r="G15" s="167"/>
      <c r="H15" s="167"/>
      <c r="I15" s="167"/>
    </row>
    <row r="16" spans="1:10" x14ac:dyDescent="0.3">
      <c r="A16" s="64">
        <v>2019</v>
      </c>
      <c r="B16" s="64">
        <v>2020</v>
      </c>
      <c r="C16" s="64">
        <v>2021</v>
      </c>
      <c r="D16" s="64">
        <v>2022</v>
      </c>
      <c r="E16" s="64">
        <v>2023</v>
      </c>
      <c r="F16" s="167"/>
      <c r="G16" s="167"/>
      <c r="H16" s="167"/>
      <c r="I16" s="167"/>
    </row>
    <row r="17" spans="1:12" x14ac:dyDescent="0.3">
      <c r="A17" s="218">
        <v>140.29</v>
      </c>
      <c r="B17" s="218">
        <v>200</v>
      </c>
      <c r="C17" s="218">
        <v>233</v>
      </c>
      <c r="D17" s="218">
        <v>272</v>
      </c>
      <c r="E17" s="218">
        <v>308.60000000000002</v>
      </c>
      <c r="F17" s="167"/>
      <c r="G17" s="167"/>
      <c r="H17" s="167"/>
      <c r="I17" s="167"/>
    </row>
    <row r="18" spans="1:12" x14ac:dyDescent="0.3">
      <c r="A18" s="172"/>
      <c r="B18" s="171"/>
      <c r="C18" s="171"/>
      <c r="D18" s="167"/>
      <c r="E18" s="167"/>
      <c r="F18" s="167"/>
      <c r="G18" s="167"/>
      <c r="H18" s="167"/>
      <c r="I18" s="167"/>
      <c r="J18" s="167"/>
    </row>
    <row r="19" spans="1:12" ht="24.45" customHeight="1" x14ac:dyDescent="0.3">
      <c r="A19" s="372" t="s">
        <v>1003</v>
      </c>
      <c r="B19" s="372"/>
      <c r="C19" s="372"/>
      <c r="D19" s="372"/>
      <c r="E19" s="372"/>
      <c r="F19" s="372"/>
      <c r="G19" s="372"/>
      <c r="H19" s="372"/>
      <c r="I19" s="167"/>
      <c r="J19" s="167"/>
    </row>
    <row r="20" spans="1:12" ht="39.6" x14ac:dyDescent="0.3">
      <c r="A20" s="232" t="s">
        <v>988</v>
      </c>
      <c r="B20" s="221" t="s">
        <v>987</v>
      </c>
      <c r="C20" s="221" t="s">
        <v>986</v>
      </c>
      <c r="D20" s="221" t="s">
        <v>985</v>
      </c>
      <c r="E20" s="221" t="s">
        <v>1060</v>
      </c>
      <c r="F20" s="221" t="s">
        <v>1061</v>
      </c>
      <c r="G20" s="221" t="s">
        <v>984</v>
      </c>
      <c r="H20" s="221" t="s">
        <v>995</v>
      </c>
      <c r="I20" s="167"/>
      <c r="J20" s="167"/>
      <c r="K20" s="167"/>
      <c r="L20" s="167"/>
    </row>
    <row r="21" spans="1:12" ht="63" customHeight="1" x14ac:dyDescent="0.3">
      <c r="A21" s="233" t="s">
        <v>983</v>
      </c>
      <c r="B21" s="266">
        <v>1590</v>
      </c>
      <c r="C21" s="266">
        <v>6890</v>
      </c>
      <c r="D21" s="266">
        <v>21616</v>
      </c>
      <c r="E21" s="266">
        <v>6859</v>
      </c>
      <c r="F21" s="266">
        <v>36529</v>
      </c>
      <c r="G21" s="281" t="s">
        <v>1132</v>
      </c>
      <c r="H21" s="266">
        <v>8000</v>
      </c>
      <c r="I21" s="167"/>
      <c r="J21" s="167"/>
      <c r="K21" s="167"/>
      <c r="L21" s="167"/>
    </row>
    <row r="22" spans="1:12" ht="132" x14ac:dyDescent="0.3">
      <c r="A22" s="233" t="s">
        <v>982</v>
      </c>
      <c r="B22" s="220">
        <v>0.26400000000000001</v>
      </c>
      <c r="C22" s="220">
        <v>0.20499999999999999</v>
      </c>
      <c r="D22" s="220">
        <v>0.152</v>
      </c>
      <c r="E22" s="220">
        <v>0.193</v>
      </c>
      <c r="F22" s="220">
        <v>0.153</v>
      </c>
      <c r="G22" s="281" t="s">
        <v>1161</v>
      </c>
      <c r="H22" s="217">
        <v>0.25</v>
      </c>
      <c r="I22" s="167"/>
      <c r="J22" s="167"/>
      <c r="K22" s="167"/>
      <c r="L22" s="167"/>
    </row>
    <row r="23" spans="1:12" ht="105.6" x14ac:dyDescent="0.3">
      <c r="A23" s="233" t="s">
        <v>981</v>
      </c>
      <c r="B23" s="217">
        <v>1.64</v>
      </c>
      <c r="C23" s="217">
        <v>1.55</v>
      </c>
      <c r="D23" s="217">
        <v>1.66</v>
      </c>
      <c r="E23" s="217">
        <v>1.49</v>
      </c>
      <c r="F23" s="217">
        <v>1.53</v>
      </c>
      <c r="G23" s="281" t="s">
        <v>1162</v>
      </c>
      <c r="H23" s="217">
        <v>1.4</v>
      </c>
      <c r="I23" s="167"/>
      <c r="J23" s="167"/>
      <c r="K23" s="167"/>
      <c r="L23" s="167"/>
    </row>
    <row r="24" spans="1:12" ht="47.55" customHeight="1" x14ac:dyDescent="0.3">
      <c r="A24" s="233" t="s">
        <v>1002</v>
      </c>
      <c r="B24" s="217">
        <v>0</v>
      </c>
      <c r="C24" s="258">
        <v>1000</v>
      </c>
      <c r="D24" s="258">
        <v>1041</v>
      </c>
      <c r="E24" s="258">
        <v>2000</v>
      </c>
      <c r="F24" s="258">
        <v>2057</v>
      </c>
      <c r="G24" s="281" t="s">
        <v>1163</v>
      </c>
      <c r="H24" s="258">
        <v>5000</v>
      </c>
      <c r="I24" s="167"/>
      <c r="J24" s="167"/>
      <c r="K24" s="167"/>
      <c r="L24" s="167"/>
    </row>
    <row r="25" spans="1:12" ht="52.8" x14ac:dyDescent="0.3">
      <c r="A25" s="233" t="s">
        <v>1063</v>
      </c>
      <c r="B25" s="287" t="s">
        <v>977</v>
      </c>
      <c r="C25" s="287" t="s">
        <v>977</v>
      </c>
      <c r="D25" s="288" t="s">
        <v>980</v>
      </c>
      <c r="E25" s="366" t="s">
        <v>1062</v>
      </c>
      <c r="F25" s="367"/>
      <c r="G25" s="368"/>
      <c r="H25" s="287" t="s">
        <v>979</v>
      </c>
      <c r="I25" s="167"/>
      <c r="J25" s="167"/>
      <c r="K25" s="167"/>
      <c r="L25" s="167"/>
    </row>
    <row r="26" spans="1:12" ht="39.6" x14ac:dyDescent="0.3">
      <c r="A26" s="233" t="s">
        <v>1064</v>
      </c>
      <c r="B26" s="287" t="s">
        <v>977</v>
      </c>
      <c r="C26" s="287" t="s">
        <v>977</v>
      </c>
      <c r="D26" s="288" t="s">
        <v>978</v>
      </c>
      <c r="E26" s="369"/>
      <c r="F26" s="370"/>
      <c r="G26" s="371"/>
      <c r="H26" s="287" t="s">
        <v>976</v>
      </c>
      <c r="I26" s="167"/>
      <c r="J26" s="167"/>
      <c r="K26" s="167"/>
      <c r="L26" s="167"/>
    </row>
    <row r="27" spans="1:12" x14ac:dyDescent="0.3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2" ht="15" customHeight="1" x14ac:dyDescent="0.3">
      <c r="A28" s="67" t="s">
        <v>1065</v>
      </c>
      <c r="B28" s="67"/>
      <c r="C28" s="67"/>
      <c r="D28" s="67"/>
      <c r="E28" s="67"/>
      <c r="F28" s="282"/>
      <c r="G28" s="167"/>
      <c r="H28" s="167"/>
    </row>
    <row r="29" spans="1:12" x14ac:dyDescent="0.3">
      <c r="A29" s="216"/>
      <c r="B29" s="64">
        <v>2019</v>
      </c>
      <c r="C29" s="64">
        <v>2020</v>
      </c>
      <c r="D29" s="64">
        <v>2021</v>
      </c>
      <c r="E29" s="64">
        <v>2022</v>
      </c>
      <c r="F29" s="65">
        <v>2023</v>
      </c>
      <c r="G29" s="167"/>
      <c r="H29" s="167"/>
    </row>
    <row r="30" spans="1:12" ht="39.6" x14ac:dyDescent="0.3">
      <c r="A30" s="169" t="s">
        <v>1007</v>
      </c>
      <c r="B30" s="216">
        <v>9.73</v>
      </c>
      <c r="C30" s="216">
        <v>10.6</v>
      </c>
      <c r="D30" s="216">
        <v>11.29</v>
      </c>
      <c r="E30" s="216">
        <v>19.66</v>
      </c>
      <c r="F30" s="216">
        <v>14.731</v>
      </c>
      <c r="G30" s="167"/>
      <c r="H30" s="167"/>
    </row>
    <row r="31" spans="1:12" x14ac:dyDescent="0.3">
      <c r="A31" s="170" t="s">
        <v>84</v>
      </c>
      <c r="B31" s="216">
        <v>9.49</v>
      </c>
      <c r="C31" s="216">
        <v>10.38</v>
      </c>
      <c r="D31" s="216">
        <v>11.09</v>
      </c>
      <c r="E31" s="216">
        <v>19.62</v>
      </c>
      <c r="F31" s="216">
        <v>14.673</v>
      </c>
      <c r="G31" s="167"/>
      <c r="H31" s="167"/>
    </row>
    <row r="32" spans="1:12" ht="15.6" x14ac:dyDescent="0.3">
      <c r="A32" s="233" t="s">
        <v>1068</v>
      </c>
      <c r="B32" s="216">
        <v>0.23</v>
      </c>
      <c r="C32" s="216">
        <v>0.21</v>
      </c>
      <c r="D32" s="217">
        <v>0.2</v>
      </c>
      <c r="E32" s="216">
        <v>0.03</v>
      </c>
      <c r="F32" s="216">
        <v>0.05</v>
      </c>
      <c r="G32" s="167"/>
      <c r="H32" s="167"/>
    </row>
    <row r="33" spans="1:8" x14ac:dyDescent="0.3">
      <c r="A33" s="170" t="s">
        <v>85</v>
      </c>
      <c r="B33" s="216">
        <v>0.05</v>
      </c>
      <c r="C33" s="216">
        <v>0.01</v>
      </c>
      <c r="D33" s="216">
        <v>6.0000000000000001E-3</v>
      </c>
      <c r="E33" s="216">
        <v>1.4E-2</v>
      </c>
      <c r="F33" s="216">
        <v>6.0000000000000001E-3</v>
      </c>
      <c r="G33" s="167"/>
      <c r="H33" s="167"/>
    </row>
    <row r="34" spans="1:8" x14ac:dyDescent="0.3">
      <c r="A34" s="170" t="s">
        <v>86</v>
      </c>
      <c r="B34" s="216">
        <v>2E-3</v>
      </c>
      <c r="C34" s="216">
        <v>2E-3</v>
      </c>
      <c r="D34" s="216">
        <v>2E-3</v>
      </c>
      <c r="E34" s="216">
        <v>4.0000000000000001E-3</v>
      </c>
      <c r="F34" s="216">
        <v>2E-3</v>
      </c>
      <c r="G34" s="167"/>
      <c r="H34" s="167"/>
    </row>
    <row r="35" spans="1:8" ht="52.8" x14ac:dyDescent="0.3">
      <c r="A35" s="169" t="s">
        <v>1006</v>
      </c>
      <c r="B35" s="216">
        <v>5.28</v>
      </c>
      <c r="C35" s="216">
        <v>4.38</v>
      </c>
      <c r="D35" s="216">
        <v>4.3099999999999996</v>
      </c>
      <c r="E35" s="217">
        <v>7.5</v>
      </c>
      <c r="F35" s="217">
        <v>7.77</v>
      </c>
      <c r="G35" s="167"/>
      <c r="H35" s="167"/>
    </row>
    <row r="36" spans="1:8" ht="13.8" customHeight="1" x14ac:dyDescent="0.3">
      <c r="A36" s="170" t="s">
        <v>84</v>
      </c>
      <c r="B36" s="216">
        <v>5.28</v>
      </c>
      <c r="C36" s="216">
        <v>4.38</v>
      </c>
      <c r="D36" s="216">
        <v>4.3099999999999996</v>
      </c>
      <c r="E36" s="217">
        <v>7.5</v>
      </c>
      <c r="F36" s="217">
        <v>7.77</v>
      </c>
      <c r="G36" s="167"/>
      <c r="H36" s="167"/>
    </row>
    <row r="37" spans="1:8" ht="63.75" customHeight="1" x14ac:dyDescent="0.3">
      <c r="A37" s="169" t="s">
        <v>1071</v>
      </c>
      <c r="B37" s="216">
        <f>B43</f>
        <v>1.6400000000000001E-2</v>
      </c>
      <c r="C37" s="216">
        <f>C43</f>
        <v>2.8999999999999998E-3</v>
      </c>
      <c r="D37" s="216">
        <v>47.747</v>
      </c>
      <c r="E37" s="216">
        <v>58.951999999999998</v>
      </c>
      <c r="F37" s="207">
        <v>46.497</v>
      </c>
      <c r="G37" s="167"/>
      <c r="H37" s="167"/>
    </row>
    <row r="38" spans="1:8" ht="26.4" x14ac:dyDescent="0.3">
      <c r="A38" s="169" t="s">
        <v>836</v>
      </c>
      <c r="B38" s="207" t="s">
        <v>74</v>
      </c>
      <c r="C38" s="207" t="s">
        <v>74</v>
      </c>
      <c r="D38" s="216">
        <v>24.059000000000001</v>
      </c>
      <c r="E38" s="216">
        <v>35.109000000000002</v>
      </c>
      <c r="F38" s="294">
        <v>22.376999999999999</v>
      </c>
      <c r="G38" s="167"/>
      <c r="H38" s="167"/>
    </row>
    <row r="39" spans="1:8" ht="39.6" x14ac:dyDescent="0.3">
      <c r="A39" s="169" t="s">
        <v>837</v>
      </c>
      <c r="B39" s="207" t="s">
        <v>74</v>
      </c>
      <c r="C39" s="207" t="s">
        <v>74</v>
      </c>
      <c r="D39" s="216">
        <v>0.54</v>
      </c>
      <c r="E39" s="216">
        <v>1.1459999999999999</v>
      </c>
      <c r="F39" s="294">
        <v>0.88600000000000001</v>
      </c>
      <c r="G39" s="167"/>
      <c r="H39" s="167"/>
    </row>
    <row r="40" spans="1:8" ht="66" x14ac:dyDescent="0.3">
      <c r="A40" s="169" t="s">
        <v>838</v>
      </c>
      <c r="B40" s="207" t="s">
        <v>74</v>
      </c>
      <c r="C40" s="207" t="s">
        <v>74</v>
      </c>
      <c r="D40" s="216">
        <v>2.0139999999999998</v>
      </c>
      <c r="E40" s="216">
        <v>1.6379999999999999</v>
      </c>
      <c r="F40" s="295">
        <v>3.633</v>
      </c>
      <c r="G40" s="167"/>
      <c r="H40" s="167"/>
    </row>
    <row r="41" spans="1:8" ht="26.4" x14ac:dyDescent="0.3">
      <c r="A41" s="169" t="s">
        <v>839</v>
      </c>
      <c r="B41" s="207" t="s">
        <v>74</v>
      </c>
      <c r="C41" s="207" t="s">
        <v>74</v>
      </c>
      <c r="D41" s="216">
        <v>3.5609999999999999</v>
      </c>
      <c r="E41" s="216">
        <v>4.7519999999999998</v>
      </c>
      <c r="F41" s="296">
        <v>4.0650000000000004</v>
      </c>
      <c r="G41" s="167"/>
      <c r="H41" s="167"/>
    </row>
    <row r="42" spans="1:8" ht="39.6" x14ac:dyDescent="0.3">
      <c r="A42" s="169" t="s">
        <v>1159</v>
      </c>
      <c r="B42" s="207" t="s">
        <v>74</v>
      </c>
      <c r="C42" s="207" t="s">
        <v>74</v>
      </c>
      <c r="D42" s="207" t="s">
        <v>74</v>
      </c>
      <c r="E42" s="207" t="s">
        <v>74</v>
      </c>
      <c r="F42" s="296">
        <v>0.39</v>
      </c>
      <c r="G42" s="167"/>
      <c r="H42" s="167"/>
    </row>
    <row r="43" spans="1:8" ht="39.6" x14ac:dyDescent="0.3">
      <c r="A43" s="169" t="s">
        <v>840</v>
      </c>
      <c r="B43" s="216">
        <v>1.6400000000000001E-2</v>
      </c>
      <c r="C43" s="216">
        <v>2.8999999999999998E-3</v>
      </c>
      <c r="D43" s="216">
        <v>6.0000000000000001E-3</v>
      </c>
      <c r="E43" s="216">
        <v>1.4E-2</v>
      </c>
      <c r="F43" s="207">
        <v>2.1999999999999999E-2</v>
      </c>
      <c r="G43" s="167"/>
      <c r="H43" s="167"/>
    </row>
    <row r="44" spans="1:8" ht="105.6" x14ac:dyDescent="0.3">
      <c r="A44" s="78" t="s">
        <v>841</v>
      </c>
      <c r="B44" s="216">
        <v>0.62</v>
      </c>
      <c r="C44" s="216">
        <v>0.12</v>
      </c>
      <c r="D44" s="216">
        <v>0.36</v>
      </c>
      <c r="E44" s="216">
        <v>0.35</v>
      </c>
      <c r="F44" s="218">
        <f>869/34711</f>
        <v>2.5035291406182478E-2</v>
      </c>
      <c r="G44" s="167"/>
      <c r="H44" s="167"/>
    </row>
    <row r="45" spans="1:8" ht="39.6" x14ac:dyDescent="0.3">
      <c r="A45" s="169" t="s">
        <v>842</v>
      </c>
      <c r="B45" s="207" t="s">
        <v>74</v>
      </c>
      <c r="C45" s="207" t="s">
        <v>74</v>
      </c>
      <c r="D45" s="207" t="s">
        <v>74</v>
      </c>
      <c r="E45" s="216">
        <v>1.7999999999999999E-2</v>
      </c>
      <c r="F45" s="207">
        <v>2.1000000000000001E-2</v>
      </c>
      <c r="G45" s="167"/>
      <c r="H45" s="167"/>
    </row>
    <row r="46" spans="1:8" x14ac:dyDescent="0.3">
      <c r="A46" s="169" t="s">
        <v>843</v>
      </c>
      <c r="B46" s="207" t="s">
        <v>74</v>
      </c>
      <c r="C46" s="207" t="s">
        <v>74</v>
      </c>
      <c r="D46" s="216">
        <v>0.24</v>
      </c>
      <c r="E46" s="216">
        <v>0.21299999999999999</v>
      </c>
      <c r="F46" s="207">
        <v>0.17799999999999999</v>
      </c>
      <c r="G46" s="167"/>
      <c r="H46" s="167"/>
    </row>
    <row r="47" spans="1:8" ht="26.4" x14ac:dyDescent="0.3">
      <c r="A47" s="169" t="s">
        <v>844</v>
      </c>
      <c r="B47" s="207" t="s">
        <v>74</v>
      </c>
      <c r="C47" s="207" t="s">
        <v>74</v>
      </c>
      <c r="D47" s="216">
        <v>0.73599999999999999</v>
      </c>
      <c r="E47" s="216">
        <v>1.0680000000000001</v>
      </c>
      <c r="F47" s="207">
        <v>0.78300000000000003</v>
      </c>
      <c r="G47" s="167"/>
      <c r="H47" s="167"/>
    </row>
    <row r="48" spans="1:8" ht="28.8" x14ac:dyDescent="0.3">
      <c r="A48" s="169" t="s">
        <v>1075</v>
      </c>
      <c r="B48" s="207" t="s">
        <v>74</v>
      </c>
      <c r="C48" s="207" t="s">
        <v>74</v>
      </c>
      <c r="D48" s="216">
        <v>11.475</v>
      </c>
      <c r="E48" s="216">
        <v>9.3710000000000004</v>
      </c>
      <c r="F48" s="207">
        <v>10.273999999999999</v>
      </c>
      <c r="G48" s="167"/>
      <c r="H48" s="167"/>
    </row>
    <row r="49" spans="1:37" ht="55.2" x14ac:dyDescent="0.3">
      <c r="A49" s="169" t="s">
        <v>1076</v>
      </c>
      <c r="B49" s="207" t="s">
        <v>74</v>
      </c>
      <c r="C49" s="207" t="s">
        <v>74</v>
      </c>
      <c r="D49" s="216">
        <v>3.351</v>
      </c>
      <c r="E49" s="216">
        <v>3.8610000000000002</v>
      </c>
      <c r="F49" s="207">
        <v>3.1440000000000001</v>
      </c>
      <c r="G49" s="167"/>
      <c r="H49" s="167"/>
    </row>
    <row r="50" spans="1:37" ht="26.4" x14ac:dyDescent="0.3">
      <c r="A50" s="169" t="s">
        <v>1160</v>
      </c>
      <c r="B50" s="207" t="s">
        <v>74</v>
      </c>
      <c r="C50" s="207" t="s">
        <v>74</v>
      </c>
      <c r="D50" s="207" t="s">
        <v>74</v>
      </c>
      <c r="E50" s="207" t="s">
        <v>74</v>
      </c>
      <c r="F50" s="207">
        <v>2E-3</v>
      </c>
      <c r="G50" s="167"/>
      <c r="H50" s="167"/>
    </row>
    <row r="51" spans="1:37" ht="26.4" x14ac:dyDescent="0.3">
      <c r="A51" s="169" t="s">
        <v>845</v>
      </c>
      <c r="B51" s="207" t="s">
        <v>74</v>
      </c>
      <c r="C51" s="207" t="s">
        <v>74</v>
      </c>
      <c r="D51" s="216">
        <v>1.7649999999999999</v>
      </c>
      <c r="E51" s="216">
        <v>1.762</v>
      </c>
      <c r="F51" s="207">
        <v>0.72199999999999998</v>
      </c>
      <c r="G51" s="167"/>
      <c r="H51" s="167"/>
    </row>
    <row r="52" spans="1:37" x14ac:dyDescent="0.3">
      <c r="A52" s="167"/>
      <c r="B52" s="167"/>
      <c r="C52" s="167"/>
      <c r="D52" s="167"/>
      <c r="E52" s="167"/>
      <c r="F52" s="167"/>
      <c r="G52" s="167"/>
      <c r="H52" s="167"/>
    </row>
    <row r="53" spans="1:37" ht="15" customHeight="1" x14ac:dyDescent="0.3">
      <c r="A53" s="87" t="s">
        <v>512</v>
      </c>
      <c r="B53" s="87"/>
      <c r="C53" s="87"/>
      <c r="D53" s="87"/>
      <c r="E53" s="87"/>
      <c r="F53" s="87"/>
      <c r="G53" s="167"/>
      <c r="H53" s="167"/>
    </row>
    <row r="54" spans="1:37" x14ac:dyDescent="0.3">
      <c r="A54" s="216"/>
      <c r="B54" s="64">
        <v>2019</v>
      </c>
      <c r="C54" s="64">
        <v>2020</v>
      </c>
      <c r="D54" s="64">
        <v>2021</v>
      </c>
      <c r="E54" s="64">
        <v>2022</v>
      </c>
      <c r="F54" s="64">
        <v>2023</v>
      </c>
      <c r="G54" s="167"/>
      <c r="H54" s="167"/>
      <c r="I54" s="167"/>
    </row>
    <row r="55" spans="1:37" ht="66" x14ac:dyDescent="0.3">
      <c r="A55" s="78" t="s">
        <v>1008</v>
      </c>
      <c r="B55" s="217">
        <v>0.2</v>
      </c>
      <c r="C55" s="216">
        <v>0.19</v>
      </c>
      <c r="D55" s="216">
        <v>0.19</v>
      </c>
      <c r="E55" s="216">
        <v>0.152</v>
      </c>
      <c r="F55" s="216">
        <v>0.153</v>
      </c>
      <c r="G55" s="167"/>
      <c r="H55" s="167"/>
      <c r="I55" s="167"/>
    </row>
    <row r="56" spans="1:37" ht="39.6" x14ac:dyDescent="0.3">
      <c r="A56" s="78" t="s">
        <v>1009</v>
      </c>
      <c r="B56" s="217">
        <v>2.1</v>
      </c>
      <c r="C56" s="217">
        <v>1.7</v>
      </c>
      <c r="D56" s="216">
        <v>1.74</v>
      </c>
      <c r="E56" s="216">
        <v>1.66</v>
      </c>
      <c r="F56" s="216">
        <v>1.53</v>
      </c>
      <c r="G56" s="167"/>
      <c r="H56" s="167"/>
      <c r="I56" s="167"/>
    </row>
    <row r="57" spans="1:37" x14ac:dyDescent="0.3">
      <c r="A57" s="167"/>
      <c r="B57" s="167"/>
      <c r="C57" s="167"/>
      <c r="D57" s="167"/>
      <c r="E57" s="167"/>
      <c r="F57" s="167"/>
      <c r="G57" s="167"/>
      <c r="H57" s="167"/>
      <c r="I57" s="167"/>
      <c r="J57" s="167"/>
    </row>
    <row r="58" spans="1:37" s="167" customFormat="1" ht="26.25" customHeight="1" x14ac:dyDescent="0.3">
      <c r="A58" s="360" t="s">
        <v>1197</v>
      </c>
      <c r="B58" s="360"/>
      <c r="C58" s="360"/>
      <c r="D58" s="360"/>
      <c r="E58" s="360"/>
      <c r="F58" s="360"/>
    </row>
    <row r="59" spans="1:37" x14ac:dyDescent="0.3">
      <c r="A59" s="167"/>
      <c r="B59" s="167"/>
      <c r="C59" s="167"/>
      <c r="D59" s="167"/>
      <c r="E59" s="167"/>
      <c r="F59" s="167"/>
      <c r="G59" s="167"/>
      <c r="H59" s="167"/>
      <c r="I59" s="167"/>
      <c r="J59" s="167"/>
    </row>
    <row r="60" spans="1:37" x14ac:dyDescent="0.3">
      <c r="A60" s="167" t="s">
        <v>1059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</row>
    <row r="61" spans="1:37" ht="15.6" x14ac:dyDescent="0.3">
      <c r="A61" s="167" t="s">
        <v>1066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</row>
    <row r="62" spans="1:37" ht="15.6" x14ac:dyDescent="0.3">
      <c r="A62" s="167" t="s">
        <v>1067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</row>
    <row r="63" spans="1:37" ht="29.55" customHeight="1" x14ac:dyDescent="0.3">
      <c r="A63" s="357" t="s">
        <v>1069</v>
      </c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</row>
    <row r="64" spans="1:37" ht="15.6" x14ac:dyDescent="0.3">
      <c r="A64" s="167" t="s">
        <v>1070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</row>
    <row r="65" spans="1:37" ht="15.6" x14ac:dyDescent="0.3">
      <c r="A65" s="167" t="s">
        <v>1072</v>
      </c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</row>
    <row r="66" spans="1:37" ht="15.6" x14ac:dyDescent="0.3">
      <c r="A66" s="167" t="s">
        <v>1073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</row>
    <row r="67" spans="1:37" ht="15.6" x14ac:dyDescent="0.3">
      <c r="A67" s="167" t="s">
        <v>1074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</row>
    <row r="68" spans="1:37" ht="15.6" x14ac:dyDescent="0.3">
      <c r="A68" s="167" t="s">
        <v>1077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</row>
    <row r="69" spans="1:37" x14ac:dyDescent="0.3">
      <c r="A69" s="167" t="s">
        <v>1004</v>
      </c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</row>
    <row r="70" spans="1:37" x14ac:dyDescent="0.3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</row>
  </sheetData>
  <mergeCells count="7">
    <mergeCell ref="E25:G26"/>
    <mergeCell ref="A63:Y63"/>
    <mergeCell ref="A58:F58"/>
    <mergeCell ref="A2:G6"/>
    <mergeCell ref="A19:H19"/>
    <mergeCell ref="A10:E10"/>
    <mergeCell ref="A15:E15"/>
  </mergeCells>
  <phoneticPr fontId="57" type="noConversion"/>
  <pageMargins left="0.7" right="0.7" top="0.75" bottom="0.75" header="0.3" footer="0.3"/>
  <pageSetup paperSize="9" orientation="portrait" r:id="rId1"/>
  <ignoredErrors>
    <ignoredError sqref="G21:G24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showGridLines="0" topLeftCell="A22" zoomScaleNormal="100" workbookViewId="0">
      <selection activeCell="H29" sqref="H29"/>
    </sheetView>
  </sheetViews>
  <sheetFormatPr defaultColWidth="18.77734375" defaultRowHeight="13.8" x14ac:dyDescent="0.3"/>
  <cols>
    <col min="1" max="1" width="25.109375" style="26" customWidth="1"/>
    <col min="2" max="2" width="20.77734375" style="26" customWidth="1"/>
    <col min="3" max="3" width="23" style="26" customWidth="1"/>
    <col min="4" max="13" width="20.77734375" style="26" customWidth="1"/>
    <col min="14" max="16384" width="18.77734375" style="26"/>
  </cols>
  <sheetData>
    <row r="2" spans="1:12" ht="14.55" customHeight="1" x14ac:dyDescent="0.3">
      <c r="A2" s="362" t="s">
        <v>67</v>
      </c>
      <c r="B2" s="362"/>
      <c r="C2" s="362"/>
      <c r="D2" s="362"/>
      <c r="E2" s="362"/>
      <c r="F2" s="362"/>
      <c r="I2" s="374"/>
      <c r="J2" s="374"/>
    </row>
    <row r="3" spans="1:12" x14ac:dyDescent="0.3">
      <c r="A3" s="362"/>
      <c r="B3" s="362"/>
      <c r="C3" s="362"/>
      <c r="D3" s="362"/>
      <c r="E3" s="362"/>
      <c r="F3" s="362"/>
      <c r="I3" s="374"/>
      <c r="J3" s="374"/>
    </row>
    <row r="4" spans="1:12" x14ac:dyDescent="0.3">
      <c r="A4" s="362"/>
      <c r="B4" s="362"/>
      <c r="C4" s="362"/>
      <c r="D4" s="362"/>
      <c r="E4" s="362"/>
      <c r="F4" s="362"/>
      <c r="I4" s="374"/>
      <c r="J4" s="374"/>
    </row>
    <row r="5" spans="1:12" x14ac:dyDescent="0.3">
      <c r="A5" s="362"/>
      <c r="B5" s="362"/>
      <c r="C5" s="362"/>
      <c r="D5" s="362"/>
      <c r="E5" s="362"/>
      <c r="F5" s="362"/>
      <c r="I5" s="374"/>
      <c r="J5" s="374"/>
    </row>
    <row r="6" spans="1:12" x14ac:dyDescent="0.3">
      <c r="A6" s="375"/>
      <c r="B6" s="375"/>
      <c r="C6" s="375"/>
      <c r="D6" s="375"/>
      <c r="E6" s="375"/>
      <c r="F6" s="375"/>
      <c r="I6" s="374"/>
      <c r="J6" s="374"/>
    </row>
    <row r="7" spans="1:12" x14ac:dyDescent="0.3">
      <c r="A7" s="191"/>
      <c r="B7" s="191"/>
      <c r="C7" s="191"/>
      <c r="D7" s="191"/>
      <c r="E7" s="191"/>
      <c r="F7" s="191"/>
      <c r="I7" s="193"/>
      <c r="J7" s="193"/>
    </row>
    <row r="8" spans="1:12" x14ac:dyDescent="0.3">
      <c r="A8" s="7" t="s">
        <v>128</v>
      </c>
    </row>
    <row r="9" spans="1:12" x14ac:dyDescent="0.3">
      <c r="A9" s="7"/>
    </row>
    <row r="10" spans="1:12" ht="31.5" customHeight="1" x14ac:dyDescent="0.3">
      <c r="A10" s="372" t="s">
        <v>97</v>
      </c>
      <c r="B10" s="372"/>
      <c r="C10" s="372"/>
      <c r="D10" s="372"/>
      <c r="E10" s="372"/>
      <c r="F10" s="167"/>
      <c r="G10" s="167"/>
      <c r="H10" s="167"/>
      <c r="I10" s="167"/>
      <c r="J10" s="167"/>
      <c r="K10" s="167"/>
    </row>
    <row r="11" spans="1:12" x14ac:dyDescent="0.3">
      <c r="A11" s="64">
        <v>2019</v>
      </c>
      <c r="B11" s="64">
        <v>2020</v>
      </c>
      <c r="C11" s="64">
        <v>2021</v>
      </c>
      <c r="D11" s="64">
        <v>2022</v>
      </c>
      <c r="E11" s="64">
        <v>2023</v>
      </c>
      <c r="F11" s="167"/>
      <c r="G11" s="167"/>
      <c r="H11" s="167"/>
      <c r="I11" s="167"/>
      <c r="J11" s="167"/>
    </row>
    <row r="12" spans="1:12" x14ac:dyDescent="0.3">
      <c r="A12" s="162">
        <v>825</v>
      </c>
      <c r="B12" s="162">
        <v>822</v>
      </c>
      <c r="C12" s="162">
        <v>891</v>
      </c>
      <c r="D12" s="231">
        <v>2450</v>
      </c>
      <c r="E12" s="162">
        <v>2009</v>
      </c>
      <c r="F12" s="167"/>
      <c r="G12" s="167"/>
      <c r="H12" s="167"/>
      <c r="I12" s="167"/>
      <c r="J12" s="167"/>
    </row>
    <row r="13" spans="1:12" x14ac:dyDescent="0.3">
      <c r="A13" s="172"/>
      <c r="B13" s="171"/>
      <c r="C13" s="171"/>
      <c r="D13" s="167"/>
      <c r="E13" s="167"/>
      <c r="F13" s="167"/>
      <c r="G13" s="167"/>
      <c r="H13" s="167"/>
      <c r="I13" s="167"/>
      <c r="J13" s="167"/>
      <c r="K13" s="167"/>
      <c r="L13" s="167"/>
    </row>
    <row r="14" spans="1:12" ht="31.5" customHeight="1" x14ac:dyDescent="0.3">
      <c r="A14" s="372" t="s">
        <v>98</v>
      </c>
      <c r="B14" s="372"/>
      <c r="C14" s="372"/>
      <c r="D14" s="372"/>
      <c r="E14" s="372"/>
      <c r="F14" s="167"/>
      <c r="G14" s="167"/>
      <c r="H14" s="167"/>
      <c r="I14" s="167"/>
    </row>
    <row r="15" spans="1:12" x14ac:dyDescent="0.3">
      <c r="A15" s="64">
        <v>2019</v>
      </c>
      <c r="B15" s="64">
        <v>2020</v>
      </c>
      <c r="C15" s="64">
        <v>2021</v>
      </c>
      <c r="D15" s="64">
        <v>2022</v>
      </c>
      <c r="E15" s="65">
        <v>2023</v>
      </c>
      <c r="F15" s="167"/>
      <c r="G15" s="167"/>
      <c r="H15" s="167"/>
      <c r="I15" s="167"/>
    </row>
    <row r="16" spans="1:12" x14ac:dyDescent="0.25">
      <c r="A16" s="230">
        <v>1.42E-3</v>
      </c>
      <c r="B16" s="229">
        <v>5.7000000000000002E-3</v>
      </c>
      <c r="C16" s="229">
        <v>1.24E-2</v>
      </c>
      <c r="D16" s="229">
        <v>7.7799999999999994E-2</v>
      </c>
      <c r="E16" s="229">
        <v>1.9900000000000001E-2</v>
      </c>
      <c r="F16" s="167"/>
      <c r="G16" s="167"/>
      <c r="H16" s="167"/>
      <c r="I16" s="167"/>
    </row>
    <row r="17" spans="1:12" x14ac:dyDescent="0.3">
      <c r="A17" s="188"/>
      <c r="B17" s="188"/>
      <c r="C17" s="188"/>
      <c r="D17" s="188"/>
      <c r="E17" s="188"/>
      <c r="F17" s="188"/>
      <c r="G17" s="188"/>
      <c r="H17" s="188"/>
      <c r="I17" s="167"/>
      <c r="J17" s="167"/>
      <c r="K17" s="167"/>
    </row>
    <row r="18" spans="1:12" ht="13.8" customHeight="1" x14ac:dyDescent="0.3">
      <c r="A18" s="372" t="s">
        <v>99</v>
      </c>
      <c r="B18" s="372"/>
      <c r="C18" s="372"/>
      <c r="D18" s="372"/>
      <c r="E18" s="372"/>
      <c r="F18" s="372"/>
      <c r="G18" s="167"/>
      <c r="H18" s="167"/>
    </row>
    <row r="19" spans="1:12" x14ac:dyDescent="0.3">
      <c r="A19" s="33"/>
      <c r="B19" s="9">
        <v>2019</v>
      </c>
      <c r="C19" s="9">
        <v>2020</v>
      </c>
      <c r="D19" s="69">
        <v>2021</v>
      </c>
      <c r="E19" s="24">
        <v>2022</v>
      </c>
      <c r="F19" s="69">
        <v>2023</v>
      </c>
      <c r="G19" s="167"/>
      <c r="H19" s="167"/>
    </row>
    <row r="20" spans="1:12" ht="103.05" customHeight="1" x14ac:dyDescent="0.3">
      <c r="A20" s="44" t="s">
        <v>100</v>
      </c>
      <c r="B20" s="162">
        <v>205.84799999999996</v>
      </c>
      <c r="C20" s="162">
        <v>213.3</v>
      </c>
      <c r="D20" s="162">
        <v>265.83</v>
      </c>
      <c r="E20" s="162">
        <v>396.35</v>
      </c>
      <c r="F20" s="162">
        <v>375.66</v>
      </c>
      <c r="G20" s="167"/>
      <c r="H20" s="167"/>
    </row>
    <row r="21" spans="1:12" ht="37.200000000000003" customHeight="1" x14ac:dyDescent="0.3">
      <c r="A21" s="248" t="s">
        <v>1183</v>
      </c>
      <c r="B21" s="162">
        <v>130.77983699999999</v>
      </c>
      <c r="C21" s="162">
        <v>151.30000000000001</v>
      </c>
      <c r="D21" s="162">
        <v>157.1</v>
      </c>
      <c r="E21" s="162">
        <v>152.9</v>
      </c>
      <c r="F21" s="162">
        <v>149.19999999999999</v>
      </c>
      <c r="G21" s="167"/>
      <c r="H21" s="167"/>
    </row>
    <row r="22" spans="1:12" x14ac:dyDescent="0.3">
      <c r="A22" s="172"/>
      <c r="B22" s="171"/>
      <c r="C22" s="171"/>
      <c r="D22" s="167"/>
      <c r="E22" s="167"/>
      <c r="F22" s="167"/>
      <c r="G22" s="167"/>
      <c r="H22" s="167"/>
      <c r="I22" s="167"/>
      <c r="J22" s="167"/>
      <c r="K22" s="167"/>
      <c r="L22" s="167"/>
    </row>
    <row r="23" spans="1:12" ht="13.8" customHeight="1" x14ac:dyDescent="0.3">
      <c r="A23" s="372" t="s">
        <v>101</v>
      </c>
      <c r="B23" s="372"/>
      <c r="C23" s="372"/>
      <c r="D23" s="372"/>
      <c r="E23" s="372"/>
      <c r="F23" s="372"/>
      <c r="G23" s="167"/>
      <c r="H23" s="167"/>
      <c r="I23" s="167"/>
    </row>
    <row r="24" spans="1:12" x14ac:dyDescent="0.3">
      <c r="A24" s="33"/>
      <c r="B24" s="9">
        <v>2019</v>
      </c>
      <c r="C24" s="9">
        <v>2020</v>
      </c>
      <c r="D24" s="69">
        <v>2021</v>
      </c>
      <c r="E24" s="24">
        <v>2022</v>
      </c>
      <c r="F24" s="24">
        <v>2023</v>
      </c>
      <c r="G24" s="167"/>
      <c r="H24" s="167"/>
      <c r="I24" s="167"/>
    </row>
    <row r="25" spans="1:12" ht="26.4" x14ac:dyDescent="0.3">
      <c r="A25" s="44" t="s">
        <v>87</v>
      </c>
      <c r="B25" s="231">
        <v>2.4</v>
      </c>
      <c r="C25" s="231">
        <v>1.9</v>
      </c>
      <c r="D25" s="297">
        <v>1.8</v>
      </c>
      <c r="E25" s="162">
        <v>2.1</v>
      </c>
      <c r="F25" s="162">
        <v>2.1</v>
      </c>
      <c r="G25" s="167"/>
      <c r="H25" s="167"/>
      <c r="I25" s="167"/>
    </row>
    <row r="26" spans="1:12" x14ac:dyDescent="0.3">
      <c r="A26" s="44" t="s">
        <v>102</v>
      </c>
      <c r="B26" s="231">
        <v>13.3</v>
      </c>
      <c r="C26" s="231">
        <v>14.6</v>
      </c>
      <c r="D26" s="194">
        <v>11.6</v>
      </c>
      <c r="E26" s="162">
        <v>11.6</v>
      </c>
      <c r="F26" s="162">
        <v>11.3</v>
      </c>
      <c r="G26" s="167"/>
      <c r="H26" s="167"/>
      <c r="I26" s="167"/>
    </row>
    <row r="27" spans="1:12" ht="26.4" x14ac:dyDescent="0.3">
      <c r="A27" s="44" t="s">
        <v>103</v>
      </c>
      <c r="B27" s="231">
        <v>16.100000000000001</v>
      </c>
      <c r="C27" s="231">
        <v>11.6</v>
      </c>
      <c r="D27" s="194">
        <v>9.6</v>
      </c>
      <c r="E27" s="162">
        <v>9.6</v>
      </c>
      <c r="F27" s="162">
        <v>8.9</v>
      </c>
      <c r="G27" s="167"/>
      <c r="H27" s="167"/>
      <c r="I27" s="167"/>
    </row>
    <row r="28" spans="1:12" x14ac:dyDescent="0.3">
      <c r="A28" s="16"/>
      <c r="B28" s="21"/>
      <c r="C28" s="21"/>
      <c r="D28" s="21"/>
      <c r="E28" s="21"/>
      <c r="F28" s="171"/>
      <c r="G28" s="167"/>
      <c r="H28" s="167"/>
      <c r="I28" s="167"/>
      <c r="J28" s="167"/>
      <c r="K28" s="167"/>
    </row>
    <row r="29" spans="1:12" ht="13.8" customHeight="1" x14ac:dyDescent="0.3">
      <c r="A29" s="73" t="s">
        <v>89</v>
      </c>
      <c r="B29" s="73"/>
      <c r="C29" s="73"/>
      <c r="D29" s="73"/>
      <c r="E29" s="73"/>
      <c r="F29" s="73"/>
      <c r="G29" s="167"/>
      <c r="H29" s="167"/>
    </row>
    <row r="30" spans="1:12" x14ac:dyDescent="0.3">
      <c r="A30" s="33"/>
      <c r="B30" s="9">
        <v>2019</v>
      </c>
      <c r="C30" s="9">
        <v>2020</v>
      </c>
      <c r="D30" s="69">
        <v>2021</v>
      </c>
      <c r="E30" s="24">
        <v>2022</v>
      </c>
      <c r="F30" s="69">
        <v>2023</v>
      </c>
      <c r="G30" s="167"/>
      <c r="H30" s="167"/>
    </row>
    <row r="31" spans="1:12" x14ac:dyDescent="0.3">
      <c r="A31" s="44" t="s">
        <v>90</v>
      </c>
      <c r="B31" s="219">
        <v>10.535</v>
      </c>
      <c r="C31" s="147">
        <v>10.3</v>
      </c>
      <c r="D31" s="148">
        <v>20.07</v>
      </c>
      <c r="E31" s="162">
        <v>52.33</v>
      </c>
      <c r="F31" s="162">
        <v>34.299999999999997</v>
      </c>
      <c r="G31" s="167"/>
      <c r="H31" s="167"/>
    </row>
    <row r="32" spans="1:12" x14ac:dyDescent="0.3">
      <c r="A32" s="44" t="s">
        <v>1184</v>
      </c>
      <c r="B32" s="219">
        <v>0</v>
      </c>
      <c r="C32" s="147">
        <v>0</v>
      </c>
      <c r="D32" s="151">
        <v>1.6000000000000001E-3</v>
      </c>
      <c r="E32" s="227">
        <v>1.9199999999999998E-2</v>
      </c>
      <c r="F32" s="227">
        <v>1.9900000000000001E-2</v>
      </c>
      <c r="G32" s="167"/>
      <c r="H32" s="167"/>
    </row>
    <row r="33" spans="1:11" x14ac:dyDescent="0.3">
      <c r="A33" s="44" t="s">
        <v>91</v>
      </c>
      <c r="B33" s="219">
        <v>39.646999999999998</v>
      </c>
      <c r="C33" s="147">
        <v>39.700000000000003</v>
      </c>
      <c r="D33" s="148">
        <v>45.29</v>
      </c>
      <c r="E33" s="162">
        <v>54.6</v>
      </c>
      <c r="F33" s="162">
        <v>49.52</v>
      </c>
      <c r="G33" s="167"/>
      <c r="H33" s="167"/>
    </row>
    <row r="34" spans="1:11" x14ac:dyDescent="0.3">
      <c r="A34" s="44" t="s">
        <v>846</v>
      </c>
      <c r="B34" s="149">
        <v>0</v>
      </c>
      <c r="C34" s="150">
        <v>5.4000000000000003E-3</v>
      </c>
      <c r="D34" s="151">
        <v>1.0800000000000001E-2</v>
      </c>
      <c r="E34" s="227">
        <v>0.1411</v>
      </c>
      <c r="F34" s="227">
        <v>0.27600000000000002</v>
      </c>
      <c r="G34" s="167"/>
      <c r="H34" s="167"/>
    </row>
    <row r="35" spans="1:11" x14ac:dyDescent="0.25">
      <c r="A35" s="44" t="s">
        <v>92</v>
      </c>
      <c r="B35" s="228">
        <v>16.539000000000001</v>
      </c>
      <c r="C35" s="147">
        <v>16.399999999999999</v>
      </c>
      <c r="D35" s="148">
        <v>25.81</v>
      </c>
      <c r="E35" s="162">
        <v>52.34</v>
      </c>
      <c r="F35" s="162">
        <v>28.68</v>
      </c>
      <c r="G35" s="167"/>
      <c r="H35" s="167"/>
    </row>
    <row r="36" spans="1:11" x14ac:dyDescent="0.3">
      <c r="A36" s="44" t="s">
        <v>846</v>
      </c>
      <c r="B36" s="149">
        <v>0</v>
      </c>
      <c r="C36" s="150">
        <v>0</v>
      </c>
      <c r="D36" s="151">
        <v>0</v>
      </c>
      <c r="E36" s="227">
        <v>8.2500000000000004E-2</v>
      </c>
      <c r="F36" s="227">
        <v>0.27600000000000002</v>
      </c>
      <c r="G36" s="167"/>
      <c r="H36" s="167"/>
    </row>
    <row r="37" spans="1:11" ht="26.4" x14ac:dyDescent="0.3">
      <c r="A37" s="44" t="s">
        <v>93</v>
      </c>
      <c r="B37" s="147">
        <v>33.643000000000001</v>
      </c>
      <c r="C37" s="147">
        <v>33.6</v>
      </c>
      <c r="D37" s="148">
        <v>39.56</v>
      </c>
      <c r="E37" s="162">
        <v>54.58</v>
      </c>
      <c r="F37" s="162">
        <v>55.14</v>
      </c>
      <c r="G37" s="167"/>
      <c r="H37" s="167"/>
    </row>
    <row r="38" spans="1:11" x14ac:dyDescent="0.3">
      <c r="A38" s="44" t="s">
        <v>846</v>
      </c>
      <c r="B38" s="147">
        <f>B32+B34-B36</f>
        <v>0</v>
      </c>
      <c r="C38" s="147">
        <f t="shared" ref="C38:F38" si="0">C32+C34-C36</f>
        <v>5.4000000000000003E-3</v>
      </c>
      <c r="D38" s="147">
        <f t="shared" si="0"/>
        <v>1.2400000000000001E-2</v>
      </c>
      <c r="E38" s="147">
        <f t="shared" si="0"/>
        <v>7.7799999999999994E-2</v>
      </c>
      <c r="F38" s="150">
        <f>F32+F34-F36</f>
        <v>1.9900000000000029E-2</v>
      </c>
      <c r="G38" s="167"/>
      <c r="H38" s="167"/>
    </row>
    <row r="39" spans="1:11" x14ac:dyDescent="0.3">
      <c r="A39" s="16"/>
      <c r="B39" s="21"/>
      <c r="C39" s="21"/>
      <c r="D39" s="21"/>
      <c r="E39" s="21"/>
      <c r="F39" s="171"/>
      <c r="G39" s="167"/>
      <c r="H39" s="167"/>
      <c r="I39" s="167"/>
      <c r="J39" s="167"/>
      <c r="K39" s="167"/>
    </row>
    <row r="40" spans="1:11" ht="22.2" customHeight="1" x14ac:dyDescent="0.3">
      <c r="A40" s="261" t="s">
        <v>94</v>
      </c>
      <c r="B40" s="261"/>
      <c r="C40" s="261"/>
      <c r="D40" s="261"/>
      <c r="E40" s="261"/>
      <c r="F40" s="261"/>
      <c r="G40" s="167"/>
      <c r="H40" s="167"/>
    </row>
    <row r="41" spans="1:11" x14ac:dyDescent="0.3">
      <c r="A41" s="33"/>
      <c r="B41" s="9">
        <v>2019</v>
      </c>
      <c r="C41" s="9">
        <v>2020</v>
      </c>
      <c r="D41" s="69">
        <v>2021</v>
      </c>
      <c r="E41" s="24">
        <v>2022</v>
      </c>
      <c r="F41" s="69">
        <v>2023</v>
      </c>
      <c r="G41" s="167"/>
      <c r="H41" s="167"/>
    </row>
    <row r="42" spans="1:11" x14ac:dyDescent="0.25">
      <c r="A42" s="44" t="s">
        <v>90</v>
      </c>
      <c r="B42" s="225">
        <v>82.703999999999994</v>
      </c>
      <c r="C42" s="147">
        <v>96.1</v>
      </c>
      <c r="D42" s="148">
        <v>128.58000000000001</v>
      </c>
      <c r="E42" s="162">
        <v>185.03</v>
      </c>
      <c r="F42" s="162">
        <v>140.30000000000001</v>
      </c>
      <c r="G42" s="167"/>
      <c r="H42" s="167"/>
    </row>
    <row r="43" spans="1:11" x14ac:dyDescent="0.25">
      <c r="A43" s="44" t="s">
        <v>91</v>
      </c>
      <c r="B43" s="225">
        <v>18.757999999999999</v>
      </c>
      <c r="C43" s="147">
        <v>11.2</v>
      </c>
      <c r="D43" s="148">
        <v>11.98</v>
      </c>
      <c r="E43" s="162">
        <v>11.37</v>
      </c>
      <c r="F43" s="162">
        <v>54.04</v>
      </c>
      <c r="G43" s="167"/>
      <c r="H43" s="167"/>
    </row>
    <row r="44" spans="1:11" x14ac:dyDescent="0.25">
      <c r="A44" s="44" t="s">
        <v>92</v>
      </c>
      <c r="B44" s="225">
        <v>4.1959999999999997</v>
      </c>
      <c r="C44" s="147">
        <v>3.8</v>
      </c>
      <c r="D44" s="148">
        <v>8.2200000000000006</v>
      </c>
      <c r="E44" s="162">
        <v>17.66</v>
      </c>
      <c r="F44" s="162">
        <v>11.67</v>
      </c>
      <c r="G44" s="167"/>
      <c r="H44" s="167"/>
    </row>
    <row r="45" spans="1:11" ht="26.4" x14ac:dyDescent="0.3">
      <c r="A45" s="44" t="s">
        <v>93</v>
      </c>
      <c r="B45" s="226">
        <f>B43+B42-B44</f>
        <v>97.265999999999991</v>
      </c>
      <c r="C45" s="147">
        <v>103.5</v>
      </c>
      <c r="D45" s="148">
        <v>132.35</v>
      </c>
      <c r="E45" s="162">
        <v>178.75</v>
      </c>
      <c r="F45" s="162">
        <v>182.67</v>
      </c>
      <c r="G45" s="167"/>
      <c r="H45" s="167"/>
    </row>
    <row r="46" spans="1:11" x14ac:dyDescent="0.3">
      <c r="A46" s="16"/>
      <c r="B46" s="21"/>
      <c r="C46" s="21"/>
      <c r="D46" s="21"/>
      <c r="E46" s="21"/>
      <c r="F46" s="171"/>
      <c r="G46" s="167"/>
      <c r="H46" s="167"/>
      <c r="I46" s="167"/>
      <c r="J46" s="167"/>
      <c r="K46" s="167"/>
    </row>
    <row r="47" spans="1:11" x14ac:dyDescent="0.3">
      <c r="A47" s="261" t="s">
        <v>95</v>
      </c>
      <c r="B47" s="261"/>
      <c r="C47" s="261"/>
      <c r="D47" s="261"/>
      <c r="E47" s="261"/>
      <c r="F47" s="261"/>
      <c r="G47" s="167"/>
      <c r="H47" s="167"/>
    </row>
    <row r="48" spans="1:11" x14ac:dyDescent="0.3">
      <c r="A48" s="33"/>
      <c r="B48" s="9">
        <v>2019</v>
      </c>
      <c r="C48" s="9">
        <v>2020</v>
      </c>
      <c r="D48" s="69">
        <v>2021</v>
      </c>
      <c r="E48" s="24">
        <v>2022</v>
      </c>
      <c r="F48" s="69">
        <v>2023</v>
      </c>
      <c r="G48" s="167"/>
      <c r="H48" s="167"/>
    </row>
    <row r="49" spans="1:11" x14ac:dyDescent="0.3">
      <c r="A49" s="44" t="s">
        <v>847</v>
      </c>
      <c r="B49" s="226">
        <v>82.903999999999996</v>
      </c>
      <c r="C49" s="147">
        <v>76.5</v>
      </c>
      <c r="D49" s="148">
        <v>129.56</v>
      </c>
      <c r="E49" s="162">
        <v>256.74</v>
      </c>
      <c r="F49" s="162">
        <v>168.38</v>
      </c>
      <c r="G49" s="167"/>
      <c r="H49" s="167"/>
    </row>
    <row r="50" spans="1:11" ht="41.55" customHeight="1" x14ac:dyDescent="0.3">
      <c r="A50" s="44" t="s">
        <v>96</v>
      </c>
      <c r="B50" s="226">
        <v>8.9999999999999993E-3</v>
      </c>
      <c r="C50" s="147">
        <v>106.1</v>
      </c>
      <c r="D50" s="148">
        <v>113.01</v>
      </c>
      <c r="E50" s="162">
        <v>143.61000000000001</v>
      </c>
      <c r="F50" s="162">
        <v>144.06</v>
      </c>
      <c r="G50" s="167"/>
      <c r="H50" s="167"/>
    </row>
    <row r="51" spans="1:11" x14ac:dyDescent="0.3">
      <c r="A51" s="16"/>
      <c r="B51" s="21"/>
      <c r="C51" s="21"/>
      <c r="D51" s="21"/>
      <c r="E51" s="21"/>
      <c r="F51" s="171"/>
      <c r="G51" s="167"/>
      <c r="H51" s="167"/>
      <c r="I51" s="167"/>
      <c r="J51" s="167"/>
      <c r="K51" s="167"/>
    </row>
    <row r="52" spans="1:11" ht="31.5" customHeight="1" x14ac:dyDescent="0.3">
      <c r="A52" s="373" t="s">
        <v>993</v>
      </c>
      <c r="B52" s="373"/>
      <c r="C52" s="373"/>
      <c r="D52" s="373"/>
      <c r="E52" s="373"/>
      <c r="F52" s="373"/>
      <c r="G52" s="167"/>
      <c r="H52" s="167"/>
      <c r="I52" s="167"/>
      <c r="J52" s="167"/>
      <c r="K52" s="167"/>
    </row>
    <row r="53" spans="1:11" x14ac:dyDescent="0.3">
      <c r="A53" s="93"/>
      <c r="B53" s="224">
        <v>2019</v>
      </c>
      <c r="C53" s="224">
        <v>2020</v>
      </c>
      <c r="D53" s="224">
        <v>2021</v>
      </c>
      <c r="E53" s="224">
        <v>2022</v>
      </c>
      <c r="F53" s="224">
        <v>2023</v>
      </c>
      <c r="G53" s="167"/>
      <c r="H53" s="167"/>
      <c r="I53" s="167"/>
    </row>
    <row r="54" spans="1:11" x14ac:dyDescent="0.25">
      <c r="A54" s="104" t="s">
        <v>992</v>
      </c>
      <c r="B54" s="237">
        <v>82.9</v>
      </c>
      <c r="C54" s="223">
        <v>75.900000000000006</v>
      </c>
      <c r="D54" s="222">
        <v>127.6</v>
      </c>
      <c r="E54" s="222">
        <v>244.3</v>
      </c>
      <c r="F54" s="222">
        <v>161.69999999999999</v>
      </c>
      <c r="G54" s="167"/>
      <c r="H54" s="167"/>
      <c r="I54" s="167"/>
    </row>
    <row r="55" spans="1:11" x14ac:dyDescent="0.25">
      <c r="A55" s="104" t="s">
        <v>991</v>
      </c>
      <c r="B55" s="237">
        <v>0</v>
      </c>
      <c r="C55" s="223">
        <v>0.6</v>
      </c>
      <c r="D55" s="222">
        <v>0.1</v>
      </c>
      <c r="E55" s="222">
        <v>7.3</v>
      </c>
      <c r="F55" s="222">
        <v>4</v>
      </c>
      <c r="G55" s="167"/>
      <c r="H55" s="167"/>
      <c r="I55" s="167"/>
    </row>
    <row r="56" spans="1:11" x14ac:dyDescent="0.25">
      <c r="A56" s="104" t="s">
        <v>990</v>
      </c>
      <c r="B56" s="237">
        <v>85.3</v>
      </c>
      <c r="C56" s="223">
        <v>106.1</v>
      </c>
      <c r="D56" s="222">
        <v>113</v>
      </c>
      <c r="E56" s="222">
        <v>143.6</v>
      </c>
      <c r="F56" s="222">
        <v>144.1</v>
      </c>
      <c r="G56" s="167"/>
      <c r="H56" s="167"/>
      <c r="I56" s="167"/>
    </row>
    <row r="57" spans="1:11" x14ac:dyDescent="0.25">
      <c r="A57" s="104" t="s">
        <v>989</v>
      </c>
      <c r="B57" s="238" t="s">
        <v>1005</v>
      </c>
      <c r="C57" s="223">
        <v>0</v>
      </c>
      <c r="D57" s="222">
        <v>1.9</v>
      </c>
      <c r="E57" s="222">
        <v>5.0999999999999996</v>
      </c>
      <c r="F57" s="222">
        <v>2.7</v>
      </c>
      <c r="G57" s="167"/>
      <c r="H57" s="167"/>
      <c r="I57" s="167"/>
    </row>
    <row r="58" spans="1:11" x14ac:dyDescent="0.3">
      <c r="A58" s="16"/>
      <c r="B58" s="21"/>
      <c r="C58" s="21"/>
      <c r="D58" s="21"/>
      <c r="E58" s="21"/>
      <c r="F58" s="171"/>
      <c r="G58" s="167"/>
      <c r="H58" s="167"/>
      <c r="I58" s="167"/>
      <c r="J58" s="167"/>
      <c r="K58" s="167"/>
    </row>
    <row r="59" spans="1:11" s="167" customFormat="1" ht="26.25" customHeight="1" x14ac:dyDescent="0.3">
      <c r="A59" s="360" t="s">
        <v>1197</v>
      </c>
      <c r="B59" s="360"/>
      <c r="C59" s="360"/>
      <c r="D59" s="360"/>
      <c r="E59" s="360"/>
      <c r="F59" s="360"/>
    </row>
    <row r="60" spans="1:11" s="5" customFormat="1" ht="14.25" customHeight="1" x14ac:dyDescent="0.3"/>
    <row r="61" spans="1:11" x14ac:dyDescent="0.3">
      <c r="A61" s="167" t="s">
        <v>848</v>
      </c>
      <c r="B61" s="167"/>
      <c r="C61" s="167"/>
      <c r="D61" s="167"/>
      <c r="E61" s="167"/>
      <c r="F61" s="167"/>
      <c r="G61" s="167"/>
      <c r="H61" s="167"/>
      <c r="I61" s="167"/>
      <c r="J61" s="167"/>
      <c r="K61" s="167"/>
    </row>
    <row r="62" spans="1:11" x14ac:dyDescent="0.3">
      <c r="F62" s="167"/>
      <c r="G62" s="167"/>
      <c r="H62" s="167"/>
      <c r="I62" s="167"/>
      <c r="J62" s="167"/>
      <c r="K62" s="167"/>
    </row>
    <row r="63" spans="1:11" x14ac:dyDescent="0.3">
      <c r="F63" s="167"/>
      <c r="G63" s="167"/>
      <c r="H63" s="167"/>
      <c r="I63" s="167"/>
      <c r="J63" s="167"/>
      <c r="K63" s="167"/>
    </row>
    <row r="64" spans="1:11" x14ac:dyDescent="0.3">
      <c r="F64" s="167"/>
      <c r="G64" s="167"/>
      <c r="H64" s="167"/>
      <c r="I64" s="167"/>
      <c r="J64" s="167"/>
      <c r="K64" s="167"/>
    </row>
  </sheetData>
  <mergeCells count="8">
    <mergeCell ref="A23:F23"/>
    <mergeCell ref="A52:F52"/>
    <mergeCell ref="A59:F59"/>
    <mergeCell ref="I2:J6"/>
    <mergeCell ref="A2:F6"/>
    <mergeCell ref="A10:E10"/>
    <mergeCell ref="A14:E14"/>
    <mergeCell ref="A18:F18"/>
  </mergeCells>
  <phoneticPr fontId="57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showGridLines="0" zoomScale="110" zoomScaleNormal="110" workbookViewId="0">
      <selection activeCell="A7" sqref="A7:G7"/>
    </sheetView>
  </sheetViews>
  <sheetFormatPr defaultColWidth="8.77734375" defaultRowHeight="14.4" x14ac:dyDescent="0.3"/>
  <cols>
    <col min="1" max="1" width="26" style="27" customWidth="1"/>
    <col min="2" max="5" width="17.44140625" style="27" customWidth="1"/>
    <col min="6" max="6" width="19" style="27" customWidth="1"/>
    <col min="7" max="14" width="17.44140625" style="27" customWidth="1"/>
    <col min="15" max="16384" width="8.77734375" style="27"/>
  </cols>
  <sheetData>
    <row r="2" spans="1:14" x14ac:dyDescent="0.3">
      <c r="A2" s="362" t="s">
        <v>67</v>
      </c>
      <c r="B2" s="362"/>
      <c r="C2" s="362"/>
      <c r="D2" s="362"/>
      <c r="E2" s="362"/>
      <c r="F2" s="362"/>
      <c r="G2" s="362"/>
    </row>
    <row r="3" spans="1:14" x14ac:dyDescent="0.3">
      <c r="A3" s="362"/>
      <c r="B3" s="362"/>
      <c r="C3" s="362"/>
      <c r="D3" s="362"/>
      <c r="E3" s="362"/>
      <c r="F3" s="362"/>
      <c r="G3" s="362"/>
      <c r="H3" s="71"/>
      <c r="I3" s="71"/>
      <c r="J3" s="71"/>
      <c r="K3" s="71"/>
      <c r="L3" s="71"/>
      <c r="M3" s="71"/>
    </row>
    <row r="4" spans="1:14" x14ac:dyDescent="0.3">
      <c r="A4" s="362"/>
      <c r="B4" s="362"/>
      <c r="C4" s="362"/>
      <c r="D4" s="362"/>
      <c r="E4" s="362"/>
      <c r="F4" s="362"/>
      <c r="G4" s="362"/>
      <c r="H4" s="167"/>
      <c r="I4" s="167"/>
      <c r="J4" s="26"/>
      <c r="K4" s="26"/>
      <c r="L4" s="26"/>
      <c r="M4" s="26"/>
    </row>
    <row r="5" spans="1:14" x14ac:dyDescent="0.3">
      <c r="A5" s="362"/>
      <c r="B5" s="362"/>
      <c r="C5" s="362"/>
      <c r="D5" s="362"/>
      <c r="E5" s="362"/>
      <c r="F5" s="362"/>
      <c r="G5" s="362"/>
      <c r="H5" s="167"/>
      <c r="I5" s="167"/>
      <c r="J5" s="26"/>
      <c r="K5" s="26"/>
      <c r="L5" s="26"/>
      <c r="M5" s="26"/>
    </row>
    <row r="6" spans="1:14" x14ac:dyDescent="0.3">
      <c r="A6" s="362"/>
      <c r="B6" s="362"/>
      <c r="C6" s="362"/>
      <c r="D6" s="362"/>
      <c r="E6" s="362"/>
      <c r="F6" s="362"/>
      <c r="G6" s="362"/>
      <c r="H6" s="167"/>
      <c r="I6" s="167"/>
      <c r="J6" s="26"/>
      <c r="K6" s="26"/>
      <c r="L6" s="26"/>
      <c r="M6" s="26"/>
    </row>
    <row r="7" spans="1:14" x14ac:dyDescent="0.3">
      <c r="A7" s="191"/>
      <c r="B7" s="191"/>
      <c r="C7" s="191"/>
      <c r="D7" s="191"/>
      <c r="E7" s="191"/>
      <c r="F7" s="191"/>
      <c r="G7" s="167"/>
      <c r="H7" s="167"/>
      <c r="I7" s="167"/>
      <c r="J7" s="26"/>
      <c r="K7" s="26"/>
      <c r="L7" s="26"/>
      <c r="M7" s="26"/>
    </row>
    <row r="8" spans="1:14" x14ac:dyDescent="0.3">
      <c r="A8" s="7" t="s">
        <v>18</v>
      </c>
      <c r="B8" s="7"/>
      <c r="C8" s="7"/>
      <c r="G8" s="167"/>
      <c r="H8" s="167"/>
      <c r="I8" s="167"/>
      <c r="J8" s="26"/>
      <c r="K8" s="26"/>
      <c r="L8" s="26"/>
      <c r="M8" s="26"/>
    </row>
    <row r="9" spans="1:14" x14ac:dyDescent="0.3">
      <c r="A9" s="7"/>
      <c r="D9" s="71"/>
      <c r="F9" s="71"/>
      <c r="G9" s="167"/>
      <c r="H9" s="167"/>
      <c r="I9" s="167"/>
      <c r="J9" s="167"/>
      <c r="K9" s="26"/>
      <c r="L9" s="26"/>
      <c r="M9" s="26"/>
      <c r="N9" s="71"/>
    </row>
    <row r="10" spans="1:14" s="26" customFormat="1" ht="13.8" customHeight="1" x14ac:dyDescent="0.3">
      <c r="A10" s="372" t="s">
        <v>152</v>
      </c>
      <c r="B10" s="372"/>
      <c r="C10" s="372"/>
      <c r="D10" s="372"/>
      <c r="E10" s="372"/>
      <c r="F10" s="372"/>
      <c r="G10" s="167"/>
      <c r="H10" s="167"/>
    </row>
    <row r="11" spans="1:14" s="26" customFormat="1" ht="13.8" x14ac:dyDescent="0.3">
      <c r="A11" s="33"/>
      <c r="B11" s="9">
        <v>2019</v>
      </c>
      <c r="C11" s="9">
        <v>2020</v>
      </c>
      <c r="D11" s="69">
        <v>2021</v>
      </c>
      <c r="E11" s="24">
        <v>2022</v>
      </c>
      <c r="F11" s="24">
        <v>2023</v>
      </c>
      <c r="G11" s="167"/>
      <c r="H11" s="167"/>
    </row>
    <row r="12" spans="1:14" s="26" customFormat="1" ht="39.6" x14ac:dyDescent="0.3">
      <c r="A12" s="44" t="s">
        <v>129</v>
      </c>
      <c r="B12" s="162">
        <v>3374.9400000000005</v>
      </c>
      <c r="C12" s="162">
        <v>3609.5</v>
      </c>
      <c r="D12" s="162">
        <v>3599.32</v>
      </c>
      <c r="E12" s="162">
        <v>8980.19</v>
      </c>
      <c r="F12" s="162">
        <v>11568.72</v>
      </c>
      <c r="G12" s="167"/>
      <c r="H12" s="167"/>
    </row>
    <row r="13" spans="1:14" s="26" customFormat="1" ht="39.6" x14ac:dyDescent="0.3">
      <c r="A13" s="44" t="s">
        <v>1136</v>
      </c>
      <c r="B13" s="162" t="s">
        <v>74</v>
      </c>
      <c r="C13" s="162" t="s">
        <v>74</v>
      </c>
      <c r="D13" s="162">
        <v>22.7</v>
      </c>
      <c r="E13" s="162">
        <v>68</v>
      </c>
      <c r="F13" s="162">
        <v>113.09</v>
      </c>
      <c r="G13" s="167"/>
      <c r="H13" s="167"/>
    </row>
    <row r="14" spans="1:14" s="26" customFormat="1" ht="52.8" x14ac:dyDescent="0.3">
      <c r="A14" s="44" t="s">
        <v>130</v>
      </c>
      <c r="B14" s="162">
        <v>11.85</v>
      </c>
      <c r="C14" s="162">
        <v>50.26</v>
      </c>
      <c r="D14" s="162">
        <v>31.72</v>
      </c>
      <c r="E14" s="162">
        <v>45.77</v>
      </c>
      <c r="F14" s="162">
        <v>31.54</v>
      </c>
      <c r="G14" s="167"/>
      <c r="H14" s="167"/>
      <c r="I14" s="167"/>
    </row>
    <row r="15" spans="1:14" s="26" customFormat="1" ht="52.8" x14ac:dyDescent="0.3">
      <c r="A15" s="44" t="s">
        <v>561</v>
      </c>
      <c r="B15" s="162" t="s">
        <v>74</v>
      </c>
      <c r="C15" s="162" t="s">
        <v>74</v>
      </c>
      <c r="D15" s="162" t="s">
        <v>74</v>
      </c>
      <c r="E15" s="162">
        <v>1.38</v>
      </c>
      <c r="F15" s="162">
        <v>0.28000000000000003</v>
      </c>
      <c r="G15" s="167"/>
      <c r="H15" s="167"/>
    </row>
    <row r="16" spans="1:14" s="26" customFormat="1" ht="66" x14ac:dyDescent="0.3">
      <c r="A16" s="44" t="s">
        <v>562</v>
      </c>
      <c r="B16" s="162" t="s">
        <v>74</v>
      </c>
      <c r="C16" s="162" t="s">
        <v>74</v>
      </c>
      <c r="D16" s="162" t="s">
        <v>74</v>
      </c>
      <c r="E16" s="162">
        <v>0.33</v>
      </c>
      <c r="F16" s="162">
        <v>0</v>
      </c>
      <c r="G16" s="167"/>
      <c r="H16" s="167"/>
    </row>
    <row r="17" spans="1:10" s="26" customFormat="1" ht="13.8" x14ac:dyDescent="0.2">
      <c r="A17" s="100"/>
      <c r="B17" s="171"/>
      <c r="C17" s="171"/>
      <c r="D17" s="167"/>
      <c r="E17" s="167"/>
      <c r="F17" s="167"/>
      <c r="G17" s="167"/>
      <c r="H17" s="167"/>
      <c r="I17" s="167"/>
    </row>
    <row r="18" spans="1:10" s="26" customFormat="1" ht="13.8" customHeight="1" x14ac:dyDescent="0.3">
      <c r="A18" s="372" t="s">
        <v>153</v>
      </c>
      <c r="B18" s="372"/>
      <c r="C18" s="372"/>
      <c r="D18" s="372"/>
      <c r="E18" s="372"/>
      <c r="F18" s="372"/>
      <c r="G18" s="167"/>
      <c r="H18" s="167"/>
    </row>
    <row r="19" spans="1:10" s="26" customFormat="1" ht="13.8" x14ac:dyDescent="0.3">
      <c r="A19" s="33"/>
      <c r="B19" s="9">
        <v>2019</v>
      </c>
      <c r="C19" s="9">
        <v>2020</v>
      </c>
      <c r="D19" s="69">
        <v>2021</v>
      </c>
      <c r="E19" s="24">
        <v>2022</v>
      </c>
      <c r="F19" s="24">
        <v>2023</v>
      </c>
      <c r="G19" s="167"/>
      <c r="H19" s="167"/>
    </row>
    <row r="20" spans="1:10" s="26" customFormat="1" ht="26.4" x14ac:dyDescent="0.3">
      <c r="A20" s="44" t="s">
        <v>131</v>
      </c>
      <c r="B20" s="162">
        <v>3.4</v>
      </c>
      <c r="C20" s="162">
        <v>3.1</v>
      </c>
      <c r="D20" s="162">
        <v>2.6</v>
      </c>
      <c r="E20" s="162">
        <v>3.6</v>
      </c>
      <c r="F20" s="162">
        <v>5.36</v>
      </c>
      <c r="G20" s="167"/>
      <c r="H20" s="167"/>
    </row>
    <row r="21" spans="1:10" s="26" customFormat="1" ht="13.8" x14ac:dyDescent="0.3">
      <c r="A21" s="172"/>
      <c r="B21" s="171"/>
      <c r="C21" s="171"/>
      <c r="D21" s="167"/>
      <c r="E21" s="167"/>
      <c r="F21" s="167"/>
      <c r="G21" s="167"/>
      <c r="H21" s="167"/>
      <c r="I21" s="167"/>
    </row>
    <row r="22" spans="1:10" s="26" customFormat="1" ht="24.45" customHeight="1" x14ac:dyDescent="0.3">
      <c r="A22" s="372" t="s">
        <v>996</v>
      </c>
      <c r="B22" s="372"/>
      <c r="C22" s="372"/>
      <c r="D22" s="372"/>
      <c r="E22" s="372"/>
      <c r="F22" s="292"/>
      <c r="G22" s="292"/>
      <c r="H22" s="167"/>
      <c r="I22" s="167"/>
      <c r="J22" s="167"/>
    </row>
    <row r="23" spans="1:10" s="26" customFormat="1" ht="39.6" x14ac:dyDescent="0.3">
      <c r="A23" s="232" t="s">
        <v>988</v>
      </c>
      <c r="B23" s="221" t="s">
        <v>1060</v>
      </c>
      <c r="C23" s="221" t="s">
        <v>1078</v>
      </c>
      <c r="D23" s="221" t="s">
        <v>1080</v>
      </c>
      <c r="E23" s="221" t="s">
        <v>1079</v>
      </c>
      <c r="F23" s="167"/>
      <c r="G23" s="167"/>
      <c r="H23" s="167"/>
      <c r="I23" s="167"/>
    </row>
    <row r="24" spans="1:10" s="26" customFormat="1" ht="36" customHeight="1" x14ac:dyDescent="0.25">
      <c r="A24" s="293" t="s">
        <v>1081</v>
      </c>
      <c r="B24" s="217">
        <v>1</v>
      </c>
      <c r="C24" s="217">
        <v>1.4</v>
      </c>
      <c r="D24" s="289" t="s">
        <v>1134</v>
      </c>
      <c r="E24" s="217">
        <v>3</v>
      </c>
      <c r="F24" s="167"/>
      <c r="G24" s="167"/>
      <c r="H24" s="167"/>
      <c r="I24" s="167"/>
    </row>
    <row r="25" spans="1:10" s="26" customFormat="1" ht="64.8" customHeight="1" x14ac:dyDescent="0.3">
      <c r="A25" s="250" t="s">
        <v>1082</v>
      </c>
      <c r="B25" s="217">
        <v>0.8</v>
      </c>
      <c r="C25" s="217">
        <v>1.3</v>
      </c>
      <c r="D25" s="289" t="s">
        <v>1165</v>
      </c>
      <c r="E25" s="217">
        <v>1.2</v>
      </c>
      <c r="F25" s="167"/>
      <c r="G25" s="167"/>
      <c r="H25" s="167"/>
      <c r="I25" s="167"/>
    </row>
    <row r="26" spans="1:10" s="26" customFormat="1" ht="67.8" customHeight="1" x14ac:dyDescent="0.3">
      <c r="A26" s="250" t="s">
        <v>1083</v>
      </c>
      <c r="B26" s="217">
        <v>0.3</v>
      </c>
      <c r="C26" s="217">
        <v>1.25</v>
      </c>
      <c r="D26" s="289" t="s">
        <v>1164</v>
      </c>
      <c r="E26" s="217">
        <v>0.3</v>
      </c>
      <c r="F26" s="167"/>
      <c r="G26" s="167"/>
      <c r="H26" s="167"/>
      <c r="I26" s="167"/>
    </row>
    <row r="27" spans="1:10" s="26" customFormat="1" ht="55.2" customHeight="1" x14ac:dyDescent="0.3">
      <c r="A27" s="250" t="s">
        <v>1084</v>
      </c>
      <c r="B27" s="217">
        <v>5</v>
      </c>
      <c r="C27" s="217">
        <v>12.5</v>
      </c>
      <c r="D27" s="289" t="s">
        <v>1135</v>
      </c>
      <c r="E27" s="217">
        <v>5</v>
      </c>
      <c r="F27" s="167"/>
      <c r="G27" s="167"/>
      <c r="H27" s="167"/>
      <c r="I27" s="167"/>
    </row>
    <row r="28" spans="1:10" s="26" customFormat="1" ht="13.8" x14ac:dyDescent="0.3">
      <c r="A28" s="172"/>
      <c r="B28" s="171"/>
      <c r="C28" s="171"/>
      <c r="D28" s="167"/>
      <c r="E28" s="167"/>
      <c r="F28" s="167"/>
      <c r="G28" s="167"/>
      <c r="H28" s="167"/>
      <c r="I28" s="167"/>
    </row>
    <row r="29" spans="1:10" s="26" customFormat="1" ht="13.8" customHeight="1" x14ac:dyDescent="0.3">
      <c r="A29" s="372" t="s">
        <v>975</v>
      </c>
      <c r="B29" s="372"/>
      <c r="C29" s="372"/>
      <c r="D29" s="372"/>
      <c r="E29" s="372"/>
      <c r="F29" s="372"/>
      <c r="G29" s="167"/>
      <c r="H29" s="167"/>
    </row>
    <row r="30" spans="1:10" s="26" customFormat="1" ht="13.8" x14ac:dyDescent="0.3">
      <c r="A30" s="33"/>
      <c r="B30" s="9">
        <v>2019</v>
      </c>
      <c r="C30" s="9">
        <v>2020</v>
      </c>
      <c r="D30" s="69">
        <v>2021</v>
      </c>
      <c r="E30" s="24">
        <v>2022</v>
      </c>
      <c r="F30" s="24">
        <v>2023</v>
      </c>
      <c r="G30" s="167"/>
      <c r="H30" s="167"/>
    </row>
    <row r="31" spans="1:10" s="26" customFormat="1" ht="39.6" x14ac:dyDescent="0.3">
      <c r="A31" s="44" t="s">
        <v>132</v>
      </c>
      <c r="B31" s="162">
        <v>66.97</v>
      </c>
      <c r="C31" s="162">
        <v>73.84</v>
      </c>
      <c r="D31" s="162">
        <v>72.09</v>
      </c>
      <c r="E31" s="162">
        <v>112.38</v>
      </c>
      <c r="F31" s="162">
        <v>103.82</v>
      </c>
      <c r="G31" s="167"/>
      <c r="H31" s="167"/>
    </row>
    <row r="32" spans="1:10" s="26" customFormat="1" ht="13.8" x14ac:dyDescent="0.3">
      <c r="A32" s="80" t="s">
        <v>135</v>
      </c>
      <c r="B32" s="162">
        <v>1.34</v>
      </c>
      <c r="C32" s="162">
        <v>1.87</v>
      </c>
      <c r="D32" s="162">
        <v>2.59</v>
      </c>
      <c r="E32" s="162">
        <v>3.66</v>
      </c>
      <c r="F32" s="162">
        <v>2.84</v>
      </c>
      <c r="G32" s="167"/>
      <c r="H32" s="167"/>
    </row>
    <row r="33" spans="1:9" s="26" customFormat="1" ht="26.4" x14ac:dyDescent="0.3">
      <c r="A33" s="80" t="s">
        <v>136</v>
      </c>
      <c r="B33" s="162">
        <v>10.14</v>
      </c>
      <c r="C33" s="162">
        <v>9.0500000000000007</v>
      </c>
      <c r="D33" s="162">
        <v>9.74</v>
      </c>
      <c r="E33" s="162">
        <v>26.41</v>
      </c>
      <c r="F33" s="162">
        <v>22.49</v>
      </c>
      <c r="G33" s="167"/>
      <c r="H33" s="167"/>
      <c r="I33" s="167"/>
    </row>
    <row r="34" spans="1:9" s="26" customFormat="1" ht="13.8" x14ac:dyDescent="0.3">
      <c r="A34" s="80" t="s">
        <v>133</v>
      </c>
      <c r="B34" s="162">
        <v>22.14</v>
      </c>
      <c r="C34" s="162">
        <v>18.72</v>
      </c>
      <c r="D34" s="162">
        <v>18.97</v>
      </c>
      <c r="E34" s="162">
        <v>30.2</v>
      </c>
      <c r="F34" s="162">
        <v>22.15</v>
      </c>
      <c r="G34" s="167"/>
      <c r="H34" s="167"/>
    </row>
    <row r="35" spans="1:9" s="26" customFormat="1" ht="13.8" x14ac:dyDescent="0.3">
      <c r="A35" s="80" t="s">
        <v>134</v>
      </c>
      <c r="B35" s="162">
        <v>0.17</v>
      </c>
      <c r="C35" s="162">
        <v>0.45</v>
      </c>
      <c r="D35" s="162">
        <v>0.16</v>
      </c>
      <c r="E35" s="162">
        <v>3.13</v>
      </c>
      <c r="F35" s="162">
        <v>0.78</v>
      </c>
      <c r="G35" s="167"/>
      <c r="H35" s="167"/>
    </row>
    <row r="36" spans="1:9" s="26" customFormat="1" ht="26.4" x14ac:dyDescent="0.3">
      <c r="A36" s="80" t="s">
        <v>137</v>
      </c>
      <c r="B36" s="162">
        <v>0</v>
      </c>
      <c r="C36" s="162">
        <v>0</v>
      </c>
      <c r="D36" s="162">
        <v>0.7</v>
      </c>
      <c r="E36" s="162" t="s">
        <v>74</v>
      </c>
      <c r="F36" s="162" t="s">
        <v>74</v>
      </c>
      <c r="G36" s="167"/>
      <c r="H36" s="167"/>
    </row>
    <row r="37" spans="1:9" s="26" customFormat="1" ht="13.8" x14ac:dyDescent="0.3">
      <c r="A37" s="80" t="s">
        <v>138</v>
      </c>
      <c r="B37" s="162">
        <v>33.18</v>
      </c>
      <c r="C37" s="162">
        <v>43.75</v>
      </c>
      <c r="D37" s="162">
        <v>39.93</v>
      </c>
      <c r="E37" s="162">
        <v>48.98</v>
      </c>
      <c r="F37" s="162">
        <v>55.56</v>
      </c>
      <c r="G37" s="167"/>
      <c r="H37" s="167"/>
    </row>
    <row r="38" spans="1:9" s="26" customFormat="1" ht="13.8" x14ac:dyDescent="0.3">
      <c r="A38" s="172"/>
      <c r="B38" s="171"/>
      <c r="C38" s="171"/>
      <c r="D38" s="167"/>
      <c r="E38" s="167"/>
      <c r="F38" s="167"/>
      <c r="G38" s="167"/>
      <c r="H38" s="167"/>
      <c r="I38" s="167"/>
    </row>
    <row r="39" spans="1:9" s="26" customFormat="1" ht="13.8" customHeight="1" x14ac:dyDescent="0.3">
      <c r="A39" s="372" t="s">
        <v>154</v>
      </c>
      <c r="B39" s="372"/>
      <c r="C39" s="372"/>
      <c r="D39" s="372"/>
      <c r="E39" s="372"/>
      <c r="F39" s="372"/>
      <c r="G39" s="167"/>
      <c r="H39" s="167"/>
    </row>
    <row r="40" spans="1:9" s="26" customFormat="1" ht="13.8" x14ac:dyDescent="0.3">
      <c r="A40" s="33"/>
      <c r="B40" s="9">
        <v>2019</v>
      </c>
      <c r="C40" s="9">
        <v>2020</v>
      </c>
      <c r="D40" s="69">
        <v>2021</v>
      </c>
      <c r="E40" s="24">
        <v>2022</v>
      </c>
      <c r="F40" s="24">
        <v>2023</v>
      </c>
      <c r="G40" s="167"/>
      <c r="H40" s="167"/>
    </row>
    <row r="41" spans="1:9" s="26" customFormat="1" ht="13.8" x14ac:dyDescent="0.3">
      <c r="A41" s="44" t="s">
        <v>139</v>
      </c>
      <c r="B41" s="162">
        <v>80603.920000000013</v>
      </c>
      <c r="C41" s="162">
        <v>67150.45</v>
      </c>
      <c r="D41" s="162">
        <v>68363.290000000008</v>
      </c>
      <c r="E41" s="162">
        <v>173960.36000000002</v>
      </c>
      <c r="F41" s="162">
        <f>F42+F43+F44</f>
        <v>142136.71</v>
      </c>
      <c r="G41" s="167"/>
      <c r="H41" s="167"/>
    </row>
    <row r="42" spans="1:9" s="26" customFormat="1" x14ac:dyDescent="0.3">
      <c r="A42" s="80" t="s">
        <v>141</v>
      </c>
      <c r="B42" s="162">
        <v>55150.87</v>
      </c>
      <c r="C42" s="162">
        <v>45021.26</v>
      </c>
      <c r="D42" s="162">
        <v>49571.4</v>
      </c>
      <c r="E42" s="162">
        <v>153771.85</v>
      </c>
      <c r="F42" s="162">
        <v>110818.92</v>
      </c>
      <c r="G42" s="101"/>
      <c r="H42" s="167"/>
    </row>
    <row r="43" spans="1:9" s="26" customFormat="1" ht="13.8" x14ac:dyDescent="0.3">
      <c r="A43" s="80" t="s">
        <v>142</v>
      </c>
      <c r="B43" s="162">
        <v>3121.65</v>
      </c>
      <c r="C43" s="162">
        <v>3229.25</v>
      </c>
      <c r="D43" s="162">
        <v>3132</v>
      </c>
      <c r="E43" s="162">
        <v>2861.91</v>
      </c>
      <c r="F43" s="162">
        <v>3081.37</v>
      </c>
      <c r="G43" s="167"/>
      <c r="H43" s="167"/>
      <c r="I43" s="167"/>
    </row>
    <row r="44" spans="1:9" s="26" customFormat="1" ht="26.4" x14ac:dyDescent="0.3">
      <c r="A44" s="80" t="s">
        <v>143</v>
      </c>
      <c r="B44" s="162">
        <v>22331.4</v>
      </c>
      <c r="C44" s="162">
        <v>18899.939999999999</v>
      </c>
      <c r="D44" s="162">
        <v>15659.89</v>
      </c>
      <c r="E44" s="162">
        <v>17326</v>
      </c>
      <c r="F44" s="162">
        <v>28236.42</v>
      </c>
      <c r="G44" s="167"/>
      <c r="H44" s="167"/>
    </row>
    <row r="45" spans="1:9" s="26" customFormat="1" ht="26.4" x14ac:dyDescent="0.3">
      <c r="A45" s="44" t="s">
        <v>140</v>
      </c>
      <c r="B45" s="162">
        <v>57086.31</v>
      </c>
      <c r="C45" s="162">
        <v>31582.670000000002</v>
      </c>
      <c r="D45" s="162">
        <v>30905.57</v>
      </c>
      <c r="E45" s="162">
        <v>104245</v>
      </c>
      <c r="F45" s="162">
        <f>F46+F47</f>
        <v>105945.38</v>
      </c>
      <c r="G45" s="167"/>
      <c r="H45" s="167"/>
    </row>
    <row r="46" spans="1:9" s="26" customFormat="1" ht="52.8" x14ac:dyDescent="0.3">
      <c r="A46" s="80" t="s">
        <v>144</v>
      </c>
      <c r="B46" s="162">
        <v>11073.54</v>
      </c>
      <c r="C46" s="162">
        <v>12973</v>
      </c>
      <c r="D46" s="162">
        <v>12065.59</v>
      </c>
      <c r="E46" s="162">
        <v>81611</v>
      </c>
      <c r="F46" s="162">
        <v>81662.45</v>
      </c>
      <c r="G46" s="167"/>
      <c r="H46" s="167"/>
    </row>
    <row r="47" spans="1:9" s="26" customFormat="1" ht="39.6" x14ac:dyDescent="0.3">
      <c r="A47" s="80" t="s">
        <v>145</v>
      </c>
      <c r="B47" s="162">
        <v>46012</v>
      </c>
      <c r="C47" s="162">
        <v>18610.38</v>
      </c>
      <c r="D47" s="162">
        <v>18839.98</v>
      </c>
      <c r="E47" s="162">
        <v>22634</v>
      </c>
      <c r="F47" s="162">
        <v>24282.93</v>
      </c>
      <c r="G47" s="167"/>
      <c r="H47" s="167"/>
    </row>
    <row r="48" spans="1:9" s="26" customFormat="1" ht="13.8" x14ac:dyDescent="0.3">
      <c r="A48" s="44" t="s">
        <v>1147</v>
      </c>
      <c r="B48" s="162">
        <v>23518.61</v>
      </c>
      <c r="C48" s="162">
        <v>35567.78</v>
      </c>
      <c r="D48" s="162">
        <v>37687.320000000007</v>
      </c>
      <c r="E48" s="162">
        <v>75680</v>
      </c>
      <c r="F48" s="162">
        <v>36190</v>
      </c>
      <c r="G48" s="167"/>
      <c r="H48" s="167"/>
    </row>
    <row r="49" spans="1:9" s="26" customFormat="1" ht="13.8" x14ac:dyDescent="0.3">
      <c r="A49" s="190"/>
      <c r="B49" s="171"/>
      <c r="C49" s="171"/>
      <c r="D49" s="167"/>
      <c r="E49" s="167"/>
      <c r="F49" s="167"/>
      <c r="G49" s="167"/>
      <c r="H49" s="167"/>
      <c r="I49" s="167"/>
    </row>
    <row r="50" spans="1:9" s="26" customFormat="1" ht="13.8" customHeight="1" x14ac:dyDescent="0.3">
      <c r="A50" s="372" t="s">
        <v>155</v>
      </c>
      <c r="B50" s="372"/>
      <c r="C50" s="372"/>
      <c r="D50" s="372"/>
      <c r="E50" s="372"/>
      <c r="F50" s="372"/>
      <c r="G50" s="167"/>
      <c r="H50" s="167"/>
    </row>
    <row r="51" spans="1:9" s="26" customFormat="1" ht="13.8" x14ac:dyDescent="0.3">
      <c r="A51" s="33"/>
      <c r="B51" s="9">
        <v>2019</v>
      </c>
      <c r="C51" s="9">
        <v>2020</v>
      </c>
      <c r="D51" s="69">
        <v>2021</v>
      </c>
      <c r="E51" s="24">
        <v>2022</v>
      </c>
      <c r="F51" s="24">
        <v>2023</v>
      </c>
      <c r="G51" s="167"/>
      <c r="H51" s="167"/>
    </row>
    <row r="52" spans="1:9" s="26" customFormat="1" ht="52.8" x14ac:dyDescent="0.3">
      <c r="A52" s="165" t="s">
        <v>1085</v>
      </c>
      <c r="B52" s="149" t="s">
        <v>74</v>
      </c>
      <c r="C52" s="149" t="s">
        <v>74</v>
      </c>
      <c r="D52" s="149" t="s">
        <v>74</v>
      </c>
      <c r="E52" s="162">
        <v>51099.41</v>
      </c>
      <c r="F52" s="162">
        <v>13938</v>
      </c>
      <c r="G52" s="167"/>
      <c r="H52" s="167"/>
    </row>
    <row r="53" spans="1:9" s="26" customFormat="1" ht="13.8" x14ac:dyDescent="0.3">
      <c r="A53" s="81" t="s">
        <v>146</v>
      </c>
      <c r="B53" s="162">
        <v>80.12</v>
      </c>
      <c r="C53" s="162">
        <v>396.28</v>
      </c>
      <c r="D53" s="162">
        <v>435.78</v>
      </c>
      <c r="E53" s="162">
        <v>2253.17</v>
      </c>
      <c r="F53" s="162">
        <v>1351.72</v>
      </c>
      <c r="G53" s="167"/>
      <c r="H53" s="167"/>
    </row>
    <row r="54" spans="1:9" s="26" customFormat="1" ht="13.8" x14ac:dyDescent="0.3">
      <c r="A54" s="81" t="s">
        <v>147</v>
      </c>
      <c r="B54" s="162">
        <v>32.299999999999997</v>
      </c>
      <c r="C54" s="162">
        <v>56.85</v>
      </c>
      <c r="D54" s="162">
        <v>58.56</v>
      </c>
      <c r="E54" s="162">
        <v>179.28</v>
      </c>
      <c r="F54" s="162">
        <v>90.94</v>
      </c>
      <c r="G54" s="167"/>
      <c r="H54" s="167"/>
      <c r="I54" s="167"/>
    </row>
    <row r="55" spans="1:9" s="26" customFormat="1" ht="26.4" x14ac:dyDescent="0.3">
      <c r="A55" s="81" t="s">
        <v>148</v>
      </c>
      <c r="B55" s="162">
        <v>0.2</v>
      </c>
      <c r="C55" s="162">
        <v>2.98</v>
      </c>
      <c r="D55" s="162">
        <v>2.19</v>
      </c>
      <c r="E55" s="162">
        <v>10.26</v>
      </c>
      <c r="F55" s="162">
        <v>2.34</v>
      </c>
      <c r="G55" s="167"/>
      <c r="H55" s="167"/>
    </row>
    <row r="56" spans="1:9" s="26" customFormat="1" ht="13.8" x14ac:dyDescent="0.3">
      <c r="A56" s="81" t="s">
        <v>149</v>
      </c>
      <c r="B56" s="162">
        <v>37.6</v>
      </c>
      <c r="C56" s="162">
        <v>24.84</v>
      </c>
      <c r="D56" s="162">
        <v>50.71</v>
      </c>
      <c r="E56" s="162">
        <v>172.06</v>
      </c>
      <c r="F56" s="162">
        <v>198.96</v>
      </c>
      <c r="G56" s="167"/>
      <c r="H56" s="167"/>
    </row>
    <row r="57" spans="1:9" s="26" customFormat="1" ht="26.4" x14ac:dyDescent="0.3">
      <c r="A57" s="81" t="s">
        <v>150</v>
      </c>
      <c r="B57" s="162">
        <v>0.38</v>
      </c>
      <c r="C57" s="162">
        <v>0.95</v>
      </c>
      <c r="D57" s="162">
        <v>0.52</v>
      </c>
      <c r="E57" s="162">
        <v>8.6999999999999993</v>
      </c>
      <c r="F57" s="162">
        <v>6.75</v>
      </c>
      <c r="G57" s="167"/>
      <c r="H57" s="167"/>
    </row>
    <row r="58" spans="1:9" s="26" customFormat="1" ht="13.8" x14ac:dyDescent="0.3">
      <c r="A58" s="81" t="s">
        <v>151</v>
      </c>
      <c r="B58" s="149" t="s">
        <v>74</v>
      </c>
      <c r="C58" s="149" t="s">
        <v>74</v>
      </c>
      <c r="D58" s="149" t="s">
        <v>74</v>
      </c>
      <c r="E58" s="162">
        <v>48475.94</v>
      </c>
      <c r="F58" s="162">
        <v>12287.75</v>
      </c>
      <c r="G58" s="167"/>
      <c r="H58" s="167"/>
    </row>
    <row r="59" spans="1:9" s="26" customFormat="1" ht="13.8" customHeight="1" x14ac:dyDescent="0.3">
      <c r="A59" s="376" t="s">
        <v>1133</v>
      </c>
      <c r="B59" s="376"/>
      <c r="C59" s="376"/>
      <c r="D59" s="376"/>
      <c r="E59" s="376"/>
      <c r="F59" s="376"/>
      <c r="G59" s="167"/>
      <c r="H59" s="167"/>
    </row>
    <row r="60" spans="1:9" s="26" customFormat="1" ht="13.8" x14ac:dyDescent="0.3">
      <c r="A60" s="172"/>
      <c r="B60" s="171"/>
      <c r="C60" s="171"/>
      <c r="D60" s="167"/>
      <c r="E60" s="167"/>
      <c r="F60" s="167"/>
      <c r="G60" s="167"/>
      <c r="H60" s="167"/>
      <c r="I60" s="167"/>
    </row>
    <row r="61" spans="1:9" s="26" customFormat="1" ht="13.8" x14ac:dyDescent="0.3">
      <c r="A61" s="372" t="s">
        <v>156</v>
      </c>
      <c r="B61" s="372"/>
      <c r="C61" s="372"/>
      <c r="D61" s="372"/>
      <c r="E61" s="372"/>
      <c r="F61" s="372"/>
      <c r="G61" s="167"/>
      <c r="H61" s="167"/>
    </row>
    <row r="62" spans="1:9" s="26" customFormat="1" ht="13.8" x14ac:dyDescent="0.3">
      <c r="A62" s="33"/>
      <c r="B62" s="9">
        <v>2019</v>
      </c>
      <c r="C62" s="9">
        <v>2020</v>
      </c>
      <c r="D62" s="69">
        <v>2021</v>
      </c>
      <c r="E62" s="24">
        <v>2022</v>
      </c>
      <c r="F62" s="24">
        <v>2023</v>
      </c>
      <c r="G62" s="167"/>
      <c r="H62" s="167"/>
    </row>
    <row r="63" spans="1:9" s="26" customFormat="1" ht="26.4" x14ac:dyDescent="0.3">
      <c r="A63" s="165" t="s">
        <v>157</v>
      </c>
      <c r="B63" s="162">
        <f>SUM(B64:B68)</f>
        <v>63795.76</v>
      </c>
      <c r="C63" s="162">
        <f>SUM(C64:C68)</f>
        <v>52113.46</v>
      </c>
      <c r="D63" s="162">
        <f>SUM(D64:D68)</f>
        <v>43933.380000000005</v>
      </c>
      <c r="E63" s="162">
        <f>SUM(E64:E68)</f>
        <v>246521.304</v>
      </c>
      <c r="F63" s="162">
        <f>SUM(F64:F68)</f>
        <v>174172.91800000001</v>
      </c>
      <c r="G63" s="167"/>
      <c r="H63" s="167"/>
    </row>
    <row r="64" spans="1:9" s="26" customFormat="1" ht="13.8" x14ac:dyDescent="0.3">
      <c r="A64" s="81" t="s">
        <v>158</v>
      </c>
      <c r="B64" s="162">
        <v>14.49</v>
      </c>
      <c r="C64" s="162">
        <v>10.86</v>
      </c>
      <c r="D64" s="162">
        <v>10.92</v>
      </c>
      <c r="E64" s="162">
        <v>35.200299999999999</v>
      </c>
      <c r="F64" s="162">
        <v>13.968</v>
      </c>
      <c r="G64" s="167"/>
      <c r="H64" s="167"/>
    </row>
    <row r="65" spans="1:13" s="26" customFormat="1" ht="13.8" x14ac:dyDescent="0.3">
      <c r="A65" s="81" t="s">
        <v>159</v>
      </c>
      <c r="B65" s="162">
        <v>19.86</v>
      </c>
      <c r="C65" s="162">
        <v>29.5</v>
      </c>
      <c r="D65" s="162">
        <v>55.9</v>
      </c>
      <c r="E65" s="162">
        <v>1702.86</v>
      </c>
      <c r="F65" s="162">
        <v>2630.95</v>
      </c>
      <c r="G65" s="167"/>
      <c r="H65" s="167"/>
    </row>
    <row r="66" spans="1:13" s="26" customFormat="1" ht="13.8" x14ac:dyDescent="0.3">
      <c r="A66" s="81" t="s">
        <v>160</v>
      </c>
      <c r="B66" s="162">
        <v>7821.24</v>
      </c>
      <c r="C66" s="162">
        <v>6870.49</v>
      </c>
      <c r="D66" s="162">
        <v>4567.57</v>
      </c>
      <c r="E66" s="162">
        <v>28221.714899999999</v>
      </c>
      <c r="F66" s="162">
        <v>29757.86</v>
      </c>
      <c r="G66" s="167"/>
      <c r="H66" s="167"/>
    </row>
    <row r="67" spans="1:13" s="26" customFormat="1" ht="13.8" x14ac:dyDescent="0.3">
      <c r="A67" s="81" t="s">
        <v>161</v>
      </c>
      <c r="B67" s="162">
        <v>34505.379999999997</v>
      </c>
      <c r="C67" s="162">
        <v>25135.32</v>
      </c>
      <c r="D67" s="162">
        <v>21254.34</v>
      </c>
      <c r="E67" s="162">
        <v>150730.70730000001</v>
      </c>
      <c r="F67" s="162">
        <v>63507.22</v>
      </c>
      <c r="G67" s="167"/>
      <c r="H67" s="167"/>
    </row>
    <row r="68" spans="1:13" s="26" customFormat="1" ht="13.8" x14ac:dyDescent="0.3">
      <c r="A68" s="81" t="s">
        <v>162</v>
      </c>
      <c r="B68" s="162">
        <v>21434.79</v>
      </c>
      <c r="C68" s="162">
        <v>20067.29</v>
      </c>
      <c r="D68" s="162">
        <v>18044.650000000001</v>
      </c>
      <c r="E68" s="162">
        <v>65830.821500000005</v>
      </c>
      <c r="F68" s="162">
        <v>78262.92</v>
      </c>
      <c r="G68" s="167"/>
      <c r="H68" s="167"/>
    </row>
    <row r="69" spans="1:13" s="26" customFormat="1" ht="26.4" x14ac:dyDescent="0.3">
      <c r="A69" s="165" t="s">
        <v>163</v>
      </c>
      <c r="B69" s="162">
        <v>30773.77</v>
      </c>
      <c r="C69" s="162">
        <v>20378.73</v>
      </c>
      <c r="D69" s="162">
        <v>18128.87</v>
      </c>
      <c r="E69" s="162">
        <v>36749.919999999998</v>
      </c>
      <c r="F69" s="162">
        <v>76.186000000000007</v>
      </c>
      <c r="G69" s="167"/>
      <c r="H69" s="167"/>
    </row>
    <row r="70" spans="1:13" s="26" customFormat="1" ht="26.4" x14ac:dyDescent="0.3">
      <c r="A70" s="165" t="s">
        <v>164</v>
      </c>
      <c r="B70" s="162">
        <v>27.44</v>
      </c>
      <c r="C70" s="162">
        <v>0</v>
      </c>
      <c r="D70" s="162">
        <v>0</v>
      </c>
      <c r="E70" s="162">
        <v>0</v>
      </c>
      <c r="F70" s="162">
        <v>0</v>
      </c>
      <c r="G70" s="167"/>
      <c r="H70" s="167"/>
    </row>
    <row r="71" spans="1:13" s="26" customFormat="1" ht="13.8" x14ac:dyDescent="0.3">
      <c r="A71" s="165" t="s">
        <v>165</v>
      </c>
      <c r="B71" s="162">
        <v>599.29999999999995</v>
      </c>
      <c r="C71" s="162">
        <v>768.71</v>
      </c>
      <c r="D71" s="162">
        <v>409.62</v>
      </c>
      <c r="E71" s="162">
        <v>12981.15</v>
      </c>
      <c r="F71" s="162">
        <v>23915.155999999999</v>
      </c>
      <c r="G71" s="167"/>
      <c r="H71" s="167"/>
    </row>
    <row r="72" spans="1:13" s="26" customFormat="1" ht="26.4" x14ac:dyDescent="0.3">
      <c r="A72" s="165" t="s">
        <v>166</v>
      </c>
      <c r="B72" s="162">
        <v>3114.49</v>
      </c>
      <c r="C72" s="162">
        <v>2497.0699999999997</v>
      </c>
      <c r="D72" s="162">
        <v>1260.78</v>
      </c>
      <c r="E72" s="162">
        <v>5004.75</v>
      </c>
      <c r="F72" s="162">
        <v>3907.6309999999999</v>
      </c>
      <c r="G72" s="167"/>
      <c r="H72" s="167"/>
    </row>
    <row r="73" spans="1:13" s="26" customFormat="1" ht="13.8" x14ac:dyDescent="0.3">
      <c r="A73" s="165" t="s">
        <v>563</v>
      </c>
      <c r="B73" s="162">
        <v>0</v>
      </c>
      <c r="C73" s="162">
        <v>240</v>
      </c>
      <c r="D73" s="162">
        <v>263.2</v>
      </c>
      <c r="E73" s="162">
        <v>1795.9</v>
      </c>
      <c r="F73" s="162">
        <v>2248</v>
      </c>
      <c r="G73" s="167"/>
      <c r="H73" s="167"/>
    </row>
    <row r="74" spans="1:13" s="26" customFormat="1" ht="39.6" x14ac:dyDescent="0.3">
      <c r="A74" s="165" t="s">
        <v>167</v>
      </c>
      <c r="B74" s="162">
        <v>20198.169999999998</v>
      </c>
      <c r="C74" s="162">
        <v>18402.72</v>
      </c>
      <c r="D74" s="162">
        <v>25788.26</v>
      </c>
      <c r="E74" s="162">
        <v>93527.37</v>
      </c>
      <c r="F74" s="162">
        <v>93197.418300000005</v>
      </c>
      <c r="G74" s="167"/>
      <c r="H74" s="167"/>
      <c r="I74" s="167"/>
    </row>
    <row r="75" spans="1:13" s="26" customFormat="1" ht="39.6" x14ac:dyDescent="0.3">
      <c r="A75" s="165" t="s">
        <v>168</v>
      </c>
      <c r="B75" s="162">
        <v>11664.09</v>
      </c>
      <c r="C75" s="162">
        <v>10444.129999999999</v>
      </c>
      <c r="D75" s="162">
        <v>7864.8</v>
      </c>
      <c r="E75" s="162">
        <v>9330.92</v>
      </c>
      <c r="F75" s="162">
        <v>11869.8424</v>
      </c>
      <c r="G75" s="167"/>
      <c r="H75" s="167"/>
    </row>
    <row r="76" spans="1:13" s="26" customFormat="1" ht="39.6" x14ac:dyDescent="0.3">
      <c r="A76" s="165" t="s">
        <v>169</v>
      </c>
      <c r="B76" s="162">
        <v>18914.96</v>
      </c>
      <c r="C76" s="162">
        <v>19918.849999999999</v>
      </c>
      <c r="D76" s="162">
        <v>9637.18</v>
      </c>
      <c r="E76" s="162">
        <v>8908.0400000000009</v>
      </c>
      <c r="F76" s="162">
        <v>10217.653</v>
      </c>
      <c r="G76" s="167"/>
      <c r="H76" s="167"/>
    </row>
    <row r="77" spans="1:13" s="26" customFormat="1" ht="26.4" x14ac:dyDescent="0.3">
      <c r="A77" s="165" t="s">
        <v>170</v>
      </c>
      <c r="B77" s="162">
        <v>305.64</v>
      </c>
      <c r="C77" s="162">
        <v>316.66000000000003</v>
      </c>
      <c r="D77" s="162">
        <v>188.41</v>
      </c>
      <c r="E77" s="162">
        <v>58318.979999999996</v>
      </c>
      <c r="F77" s="162">
        <v>26052.996999999999</v>
      </c>
      <c r="G77" s="167"/>
      <c r="H77" s="167"/>
    </row>
    <row r="78" spans="1:13" s="26" customFormat="1" ht="26.4" x14ac:dyDescent="0.3">
      <c r="A78" s="165" t="s">
        <v>171</v>
      </c>
      <c r="B78" s="162">
        <v>9569.94</v>
      </c>
      <c r="C78" s="162">
        <v>1296</v>
      </c>
      <c r="D78" s="162">
        <v>621.02</v>
      </c>
      <c r="E78" s="162">
        <v>4062.33</v>
      </c>
      <c r="F78" s="162">
        <v>2344.433</v>
      </c>
      <c r="G78" s="27"/>
      <c r="H78" s="27"/>
      <c r="I78" s="27"/>
      <c r="J78" s="27"/>
      <c r="K78" s="27"/>
      <c r="L78" s="27"/>
    </row>
    <row r="79" spans="1:13" s="26" customFormat="1" ht="26.4" x14ac:dyDescent="0.3">
      <c r="A79" s="165" t="s">
        <v>172</v>
      </c>
      <c r="B79" s="162">
        <v>40077.449999999997</v>
      </c>
      <c r="C79" s="162">
        <v>20419.32</v>
      </c>
      <c r="D79" s="162">
        <v>18119.5</v>
      </c>
      <c r="E79" s="162">
        <v>294262.78999999998</v>
      </c>
      <c r="F79" s="162">
        <v>90.273399999999995</v>
      </c>
      <c r="G79" s="167"/>
      <c r="H79" s="167"/>
    </row>
    <row r="80" spans="1:13" s="26" customFormat="1" x14ac:dyDescent="0.3">
      <c r="A80" s="173"/>
      <c r="B80" s="173"/>
      <c r="C80" s="173"/>
      <c r="D80" s="173"/>
      <c r="E80" s="173"/>
      <c r="F80" s="173"/>
      <c r="G80" s="167"/>
      <c r="H80" s="27"/>
      <c r="I80" s="27"/>
      <c r="J80" s="27"/>
      <c r="K80" s="27"/>
      <c r="L80" s="27"/>
      <c r="M80" s="27"/>
    </row>
    <row r="81" spans="1:12" s="26" customFormat="1" ht="14.55" customHeight="1" x14ac:dyDescent="0.3">
      <c r="A81" s="372" t="s">
        <v>173</v>
      </c>
      <c r="B81" s="372"/>
      <c r="C81" s="372"/>
      <c r="D81" s="372"/>
      <c r="E81" s="372"/>
      <c r="F81" s="372"/>
      <c r="G81" s="27"/>
      <c r="H81" s="27"/>
      <c r="I81" s="27"/>
      <c r="J81" s="27"/>
      <c r="K81" s="27"/>
      <c r="L81" s="27"/>
    </row>
    <row r="82" spans="1:12" s="26" customFormat="1" ht="25.05" customHeight="1" x14ac:dyDescent="0.3">
      <c r="A82" s="33"/>
      <c r="B82" s="9">
        <v>2019</v>
      </c>
      <c r="C82" s="9">
        <v>2020</v>
      </c>
      <c r="D82" s="69">
        <v>2021</v>
      </c>
      <c r="E82" s="24">
        <v>2022</v>
      </c>
      <c r="F82" s="24">
        <v>2023</v>
      </c>
      <c r="G82" s="27"/>
      <c r="H82" s="27"/>
      <c r="I82" s="27"/>
      <c r="J82" s="27"/>
      <c r="K82" s="27"/>
      <c r="L82" s="27"/>
    </row>
    <row r="83" spans="1:12" ht="39.6" x14ac:dyDescent="0.3">
      <c r="A83" s="165" t="s">
        <v>174</v>
      </c>
      <c r="B83" s="162">
        <v>460</v>
      </c>
      <c r="C83" s="162">
        <v>99</v>
      </c>
      <c r="D83" s="162">
        <v>17.418099999999999</v>
      </c>
      <c r="E83" s="162">
        <v>276.53480000000002</v>
      </c>
      <c r="F83" s="162">
        <v>4.59</v>
      </c>
    </row>
    <row r="84" spans="1:12" s="167" customFormat="1" ht="26.25" customHeight="1" x14ac:dyDescent="0.3">
      <c r="A84" s="27"/>
      <c r="B84" s="27"/>
      <c r="C84" s="27"/>
      <c r="D84" s="27"/>
      <c r="E84" s="27"/>
      <c r="F84" s="27"/>
      <c r="G84" s="27"/>
    </row>
    <row r="85" spans="1:12" ht="27" customHeight="1" x14ac:dyDescent="0.3">
      <c r="A85" s="360" t="s">
        <v>1198</v>
      </c>
      <c r="B85" s="360"/>
      <c r="C85" s="360"/>
      <c r="D85" s="360"/>
      <c r="E85" s="360"/>
      <c r="F85" s="360"/>
    </row>
  </sheetData>
  <mergeCells count="11">
    <mergeCell ref="A29:F29"/>
    <mergeCell ref="A2:G6"/>
    <mergeCell ref="A10:F10"/>
    <mergeCell ref="A18:F18"/>
    <mergeCell ref="A22:E22"/>
    <mergeCell ref="A85:F85"/>
    <mergeCell ref="A39:F39"/>
    <mergeCell ref="A50:F50"/>
    <mergeCell ref="A59:F59"/>
    <mergeCell ref="A61:F61"/>
    <mergeCell ref="A81:F81"/>
  </mergeCells>
  <pageMargins left="0.7" right="0.7" top="0.75" bottom="0.75" header="0.3" footer="0.3"/>
  <pageSetup paperSize="9" orientation="portrait" r:id="rId1"/>
  <ignoredErrors>
    <ignoredError sqref="F63" formulaRange="1"/>
    <ignoredError sqref="D24 D26:D27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36"/>
  <sheetViews>
    <sheetView showGridLines="0" zoomScale="80" zoomScaleNormal="80" workbookViewId="0">
      <selection activeCell="B1" sqref="B1"/>
    </sheetView>
  </sheetViews>
  <sheetFormatPr defaultColWidth="8.77734375" defaultRowHeight="14.4" x14ac:dyDescent="0.3"/>
  <cols>
    <col min="1" max="1" width="64.109375" customWidth="1"/>
    <col min="2" max="2" width="29.77734375" customWidth="1"/>
  </cols>
  <sheetData>
    <row r="1" spans="1:2" x14ac:dyDescent="0.3">
      <c r="A1" s="89"/>
      <c r="B1" s="6"/>
    </row>
    <row r="2" spans="1:2" x14ac:dyDescent="0.3">
      <c r="A2" s="358" t="s">
        <v>68</v>
      </c>
      <c r="B2" s="358"/>
    </row>
    <row r="3" spans="1:2" x14ac:dyDescent="0.3">
      <c r="A3" s="358"/>
      <c r="B3" s="358"/>
    </row>
    <row r="4" spans="1:2" x14ac:dyDescent="0.3">
      <c r="A4" s="358"/>
      <c r="B4" s="358"/>
    </row>
    <row r="5" spans="1:2" x14ac:dyDescent="0.3">
      <c r="A5" s="359"/>
      <c r="B5" s="359"/>
    </row>
    <row r="6" spans="1:2" x14ac:dyDescent="0.3">
      <c r="A6" s="85" t="s">
        <v>20</v>
      </c>
      <c r="B6" s="6"/>
    </row>
    <row r="7" spans="1:2" x14ac:dyDescent="0.3">
      <c r="A7" s="86" t="s">
        <v>12</v>
      </c>
      <c r="B7" s="87" t="s">
        <v>13</v>
      </c>
    </row>
    <row r="8" spans="1:2" x14ac:dyDescent="0.3">
      <c r="A8" s="15" t="s">
        <v>527</v>
      </c>
      <c r="B8" s="90" t="s">
        <v>21</v>
      </c>
    </row>
    <row r="9" spans="1:2" x14ac:dyDescent="0.3">
      <c r="A9" s="15" t="s">
        <v>528</v>
      </c>
      <c r="B9" s="90" t="s">
        <v>21</v>
      </c>
    </row>
    <row r="10" spans="1:2" x14ac:dyDescent="0.3">
      <c r="A10" s="15" t="s">
        <v>529</v>
      </c>
      <c r="B10" s="90" t="s">
        <v>21</v>
      </c>
    </row>
    <row r="11" spans="1:2" x14ac:dyDescent="0.3">
      <c r="A11" s="15" t="s">
        <v>530</v>
      </c>
      <c r="B11" s="90" t="s">
        <v>21</v>
      </c>
    </row>
    <row r="12" spans="1:2" x14ac:dyDescent="0.3">
      <c r="A12" s="15" t="s">
        <v>531</v>
      </c>
      <c r="B12" s="90" t="s">
        <v>21</v>
      </c>
    </row>
    <row r="13" spans="1:2" x14ac:dyDescent="0.3">
      <c r="A13" s="15" t="s">
        <v>532</v>
      </c>
      <c r="B13" s="90" t="s">
        <v>21</v>
      </c>
    </row>
    <row r="14" spans="1:2" x14ac:dyDescent="0.3">
      <c r="A14" s="15" t="s">
        <v>533</v>
      </c>
      <c r="B14" s="90" t="s">
        <v>21</v>
      </c>
    </row>
    <row r="15" spans="1:2" x14ac:dyDescent="0.3">
      <c r="A15" s="15" t="s">
        <v>534</v>
      </c>
      <c r="B15" s="90" t="s">
        <v>21</v>
      </c>
    </row>
    <row r="16" spans="1:2" x14ac:dyDescent="0.3">
      <c r="A16" s="15" t="s">
        <v>56</v>
      </c>
      <c r="B16" s="90" t="s">
        <v>21</v>
      </c>
    </row>
    <row r="17" spans="1:2" x14ac:dyDescent="0.3">
      <c r="A17" s="15" t="s">
        <v>535</v>
      </c>
      <c r="B17" s="90" t="s">
        <v>21</v>
      </c>
    </row>
    <row r="18" spans="1:2" x14ac:dyDescent="0.3">
      <c r="A18" s="15" t="s">
        <v>536</v>
      </c>
      <c r="B18" s="90" t="s">
        <v>21</v>
      </c>
    </row>
    <row r="19" spans="1:2" x14ac:dyDescent="0.3">
      <c r="A19" s="15" t="s">
        <v>28</v>
      </c>
      <c r="B19" s="90" t="s">
        <v>21</v>
      </c>
    </row>
    <row r="20" spans="1:2" x14ac:dyDescent="0.3">
      <c r="A20" s="15" t="s">
        <v>217</v>
      </c>
      <c r="B20" s="90" t="s">
        <v>21</v>
      </c>
    </row>
    <row r="21" spans="1:2" x14ac:dyDescent="0.3">
      <c r="A21" s="89"/>
      <c r="B21" s="88"/>
    </row>
    <row r="22" spans="1:2" x14ac:dyDescent="0.3">
      <c r="A22" s="85" t="s">
        <v>8</v>
      </c>
      <c r="B22" s="6"/>
    </row>
    <row r="23" spans="1:2" x14ac:dyDescent="0.3">
      <c r="A23" s="86" t="s">
        <v>12</v>
      </c>
      <c r="B23" s="87" t="s">
        <v>13</v>
      </c>
    </row>
    <row r="24" spans="1:2" x14ac:dyDescent="0.3">
      <c r="A24" s="15" t="s">
        <v>537</v>
      </c>
      <c r="B24" s="47" t="s">
        <v>22</v>
      </c>
    </row>
    <row r="25" spans="1:2" ht="14.55" customHeight="1" x14ac:dyDescent="0.3">
      <c r="A25" s="15" t="s">
        <v>538</v>
      </c>
      <c r="B25" s="47" t="s">
        <v>22</v>
      </c>
    </row>
    <row r="26" spans="1:2" ht="39.6" x14ac:dyDescent="0.3">
      <c r="A26" s="15" t="s">
        <v>973</v>
      </c>
      <c r="B26" s="47" t="s">
        <v>22</v>
      </c>
    </row>
    <row r="27" spans="1:2" x14ac:dyDescent="0.3">
      <c r="A27" s="179" t="s">
        <v>974</v>
      </c>
      <c r="B27" s="47" t="s">
        <v>22</v>
      </c>
    </row>
    <row r="28" spans="1:2" x14ac:dyDescent="0.3">
      <c r="A28" s="15" t="s">
        <v>962</v>
      </c>
      <c r="B28" s="47" t="s">
        <v>22</v>
      </c>
    </row>
    <row r="29" spans="1:2" x14ac:dyDescent="0.3">
      <c r="A29" s="15" t="s">
        <v>234</v>
      </c>
      <c r="B29" s="47" t="s">
        <v>22</v>
      </c>
    </row>
    <row r="30" spans="1:2" ht="26.4" x14ac:dyDescent="0.3">
      <c r="A30" s="15" t="s">
        <v>238</v>
      </c>
      <c r="B30" s="47" t="s">
        <v>22</v>
      </c>
    </row>
    <row r="31" spans="1:2" x14ac:dyDescent="0.3">
      <c r="A31" s="15" t="s">
        <v>240</v>
      </c>
      <c r="B31" s="47" t="s">
        <v>22</v>
      </c>
    </row>
    <row r="32" spans="1:2" ht="26.4" x14ac:dyDescent="0.3">
      <c r="A32" s="15" t="s">
        <v>241</v>
      </c>
      <c r="B32" s="47" t="s">
        <v>22</v>
      </c>
    </row>
    <row r="33" spans="1:2" x14ac:dyDescent="0.3">
      <c r="A33" s="89"/>
      <c r="B33" s="6"/>
    </row>
    <row r="34" spans="1:2" x14ac:dyDescent="0.3">
      <c r="A34" s="85" t="s">
        <v>228</v>
      </c>
      <c r="B34" s="6"/>
    </row>
    <row r="35" spans="1:2" x14ac:dyDescent="0.3">
      <c r="A35" s="86" t="s">
        <v>12</v>
      </c>
      <c r="B35" s="87" t="s">
        <v>13</v>
      </c>
    </row>
    <row r="36" spans="1:2" x14ac:dyDescent="0.3">
      <c r="A36" s="15" t="s">
        <v>539</v>
      </c>
      <c r="B36" s="90" t="s">
        <v>23</v>
      </c>
    </row>
  </sheetData>
  <mergeCells count="1">
    <mergeCell ref="A2:B5"/>
  </mergeCells>
  <hyperlinks>
    <hyperlink ref="B36" location="'Местные сообщества'!A1" display="Местные сообщества"/>
    <hyperlink ref="B8" location="Персонал!A1" display="Персонал"/>
    <hyperlink ref="B24" location="ОТиПБ!A1" display="ОТиПБ"/>
    <hyperlink ref="B9:B20" location="Персонал!A1" display="Персонал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1"/>
  <sheetViews>
    <sheetView showGridLines="0" zoomScale="110" zoomScaleNormal="110" workbookViewId="0">
      <selection activeCell="A7" sqref="A7:F7"/>
    </sheetView>
  </sheetViews>
  <sheetFormatPr defaultColWidth="9.109375" defaultRowHeight="13.2" x14ac:dyDescent="0.3"/>
  <cols>
    <col min="1" max="1" width="25.77734375" style="6" customWidth="1"/>
    <col min="2" max="8" width="17.109375" style="6" customWidth="1"/>
    <col min="9" max="9" width="9.44140625" style="6" customWidth="1"/>
    <col min="10" max="11" width="9.44140625" style="6" bestFit="1" customWidth="1"/>
    <col min="12" max="12" width="9.109375" style="6" bestFit="1" customWidth="1"/>
    <col min="13" max="13" width="9.44140625" style="6" bestFit="1" customWidth="1"/>
    <col min="14" max="14" width="12" style="6" customWidth="1"/>
    <col min="15" max="15" width="9.109375" style="6" bestFit="1" customWidth="1"/>
    <col min="16" max="16" width="9.109375" style="6" customWidth="1"/>
    <col min="17" max="18" width="9.44140625" style="6" customWidth="1"/>
    <col min="19" max="21" width="9.109375" style="6"/>
    <col min="22" max="22" width="9.44140625" style="6" customWidth="1"/>
    <col min="23" max="16384" width="9.109375" style="6"/>
  </cols>
  <sheetData>
    <row r="2" spans="1:12" ht="15.75" customHeight="1" x14ac:dyDescent="0.3">
      <c r="A2" s="362" t="s">
        <v>67</v>
      </c>
      <c r="B2" s="362"/>
      <c r="C2" s="362"/>
      <c r="D2" s="362"/>
      <c r="E2" s="362"/>
      <c r="F2" s="362"/>
    </row>
    <row r="3" spans="1:12" ht="15.75" customHeight="1" x14ac:dyDescent="0.3">
      <c r="A3" s="362"/>
      <c r="B3" s="362"/>
      <c r="C3" s="362"/>
      <c r="D3" s="362"/>
      <c r="E3" s="362"/>
      <c r="F3" s="362"/>
    </row>
    <row r="4" spans="1:12" ht="15.75" customHeight="1" x14ac:dyDescent="0.3">
      <c r="A4" s="362"/>
      <c r="B4" s="362"/>
      <c r="C4" s="362"/>
      <c r="D4" s="362"/>
      <c r="E4" s="362"/>
      <c r="F4" s="362"/>
    </row>
    <row r="5" spans="1:12" ht="15.75" customHeight="1" x14ac:dyDescent="0.3">
      <c r="A5" s="362"/>
      <c r="B5" s="362"/>
      <c r="C5" s="362"/>
      <c r="D5" s="362"/>
      <c r="E5" s="362"/>
      <c r="F5" s="362"/>
    </row>
    <row r="6" spans="1:12" ht="13.2" customHeight="1" x14ac:dyDescent="0.3">
      <c r="A6" s="362"/>
      <c r="B6" s="362"/>
      <c r="C6" s="362"/>
      <c r="D6" s="362"/>
      <c r="E6" s="362"/>
      <c r="F6" s="362"/>
    </row>
    <row r="7" spans="1:12" s="27" customFormat="1" ht="14.4" x14ac:dyDescent="0.3">
      <c r="A7" s="191"/>
      <c r="B7" s="191"/>
      <c r="C7" s="191"/>
      <c r="D7" s="191"/>
      <c r="E7" s="191"/>
      <c r="F7" s="167"/>
      <c r="G7" s="167"/>
      <c r="H7" s="167"/>
      <c r="I7" s="26"/>
      <c r="J7" s="26"/>
      <c r="K7" s="26"/>
      <c r="L7" s="26"/>
    </row>
    <row r="8" spans="1:12" ht="13.8" x14ac:dyDescent="0.3">
      <c r="A8" s="7" t="s">
        <v>20</v>
      </c>
    </row>
    <row r="9" spans="1:12" x14ac:dyDescent="0.3">
      <c r="A9" s="53"/>
    </row>
    <row r="10" spans="1:12" s="26" customFormat="1" ht="13.8" customHeight="1" x14ac:dyDescent="0.3">
      <c r="A10" s="372" t="s">
        <v>175</v>
      </c>
      <c r="B10" s="372"/>
      <c r="C10" s="372"/>
      <c r="D10" s="372"/>
      <c r="E10" s="372"/>
      <c r="F10" s="372"/>
    </row>
    <row r="11" spans="1:12" s="26" customFormat="1" ht="13.8" x14ac:dyDescent="0.3">
      <c r="A11" s="33"/>
      <c r="B11" s="9">
        <v>2019</v>
      </c>
      <c r="C11" s="9">
        <v>2020</v>
      </c>
      <c r="D11" s="69">
        <v>2021</v>
      </c>
      <c r="E11" s="24">
        <v>2022</v>
      </c>
      <c r="F11" s="24">
        <v>2023</v>
      </c>
    </row>
    <row r="12" spans="1:12" s="26" customFormat="1" ht="13.8" x14ac:dyDescent="0.3">
      <c r="A12" s="70" t="s">
        <v>176</v>
      </c>
      <c r="B12" s="139">
        <v>24267</v>
      </c>
      <c r="C12" s="139">
        <v>23552</v>
      </c>
      <c r="D12" s="140">
        <v>44357.7</v>
      </c>
      <c r="E12" s="141">
        <v>38396</v>
      </c>
      <c r="F12" s="141">
        <v>34711</v>
      </c>
    </row>
    <row r="13" spans="1:12" x14ac:dyDescent="0.3">
      <c r="A13" s="53"/>
    </row>
    <row r="14" spans="1:12" s="26" customFormat="1" ht="13.8" customHeight="1" x14ac:dyDescent="0.3">
      <c r="A14" s="372" t="s">
        <v>195</v>
      </c>
      <c r="B14" s="372"/>
      <c r="C14" s="372"/>
      <c r="D14" s="372"/>
      <c r="E14" s="372"/>
      <c r="F14" s="372"/>
    </row>
    <row r="15" spans="1:12" s="26" customFormat="1" ht="13.8" x14ac:dyDescent="0.3">
      <c r="A15" s="33"/>
      <c r="B15" s="9">
        <v>2019</v>
      </c>
      <c r="C15" s="9">
        <v>2020</v>
      </c>
      <c r="D15" s="69">
        <v>2021</v>
      </c>
      <c r="E15" s="24">
        <v>2022</v>
      </c>
      <c r="F15" s="24">
        <v>2023</v>
      </c>
    </row>
    <row r="16" spans="1:12" s="26" customFormat="1" ht="26.4" x14ac:dyDescent="0.3">
      <c r="A16" s="138" t="s">
        <v>835</v>
      </c>
      <c r="B16" s="139">
        <v>15.525004355929012</v>
      </c>
      <c r="C16" s="139">
        <v>11.531893960897442</v>
      </c>
      <c r="D16" s="144">
        <v>14.3</v>
      </c>
      <c r="E16" s="141">
        <v>7</v>
      </c>
      <c r="F16" s="251">
        <v>7</v>
      </c>
    </row>
    <row r="17" spans="1:6" s="26" customFormat="1" ht="13.8" x14ac:dyDescent="0.3">
      <c r="A17" s="70" t="s">
        <v>102</v>
      </c>
      <c r="B17" s="139">
        <v>17.140932666309286</v>
      </c>
      <c r="C17" s="139">
        <v>15.697834588119697</v>
      </c>
      <c r="D17" s="144">
        <v>21.7</v>
      </c>
      <c r="E17" s="141">
        <v>31</v>
      </c>
      <c r="F17" s="251">
        <v>34</v>
      </c>
    </row>
    <row r="18" spans="1:6" s="26" customFormat="1" ht="26.4" x14ac:dyDescent="0.3">
      <c r="A18" s="70" t="s">
        <v>196</v>
      </c>
      <c r="B18" s="139">
        <v>29.43231546345017</v>
      </c>
      <c r="C18" s="139">
        <v>27.168731207160331</v>
      </c>
      <c r="D18" s="144">
        <v>36.700000000000003</v>
      </c>
      <c r="E18" s="141">
        <v>44</v>
      </c>
      <c r="F18" s="251">
        <v>45</v>
      </c>
    </row>
    <row r="19" spans="1:6" s="26" customFormat="1" ht="52.8" x14ac:dyDescent="0.3">
      <c r="A19" s="70" t="s">
        <v>197</v>
      </c>
      <c r="B19" s="139">
        <v>37.902896741703607</v>
      </c>
      <c r="C19" s="139">
        <v>45.601540243822534</v>
      </c>
      <c r="D19" s="144">
        <v>27.4</v>
      </c>
      <c r="E19" s="141">
        <v>18</v>
      </c>
      <c r="F19" s="251">
        <v>14</v>
      </c>
    </row>
    <row r="20" spans="1:6" x14ac:dyDescent="0.3">
      <c r="A20" s="53"/>
    </row>
    <row r="21" spans="1:6" x14ac:dyDescent="0.3">
      <c r="A21" s="53"/>
    </row>
    <row r="22" spans="1:6" s="26" customFormat="1" ht="13.8" customHeight="1" x14ac:dyDescent="0.3">
      <c r="A22" s="372" t="s">
        <v>177</v>
      </c>
      <c r="B22" s="372"/>
      <c r="C22" s="372"/>
      <c r="D22" s="372"/>
      <c r="E22" s="372"/>
      <c r="F22" s="372"/>
    </row>
    <row r="23" spans="1:6" s="26" customFormat="1" ht="13.8" x14ac:dyDescent="0.3">
      <c r="A23" s="33"/>
      <c r="B23" s="9">
        <v>2019</v>
      </c>
      <c r="C23" s="9">
        <v>2020</v>
      </c>
      <c r="D23" s="69">
        <v>2021</v>
      </c>
      <c r="E23" s="24">
        <v>2022</v>
      </c>
      <c r="F23" s="24">
        <v>2023</v>
      </c>
    </row>
    <row r="24" spans="1:6" s="26" customFormat="1" ht="13.8" x14ac:dyDescent="0.3">
      <c r="A24" s="70" t="s">
        <v>6</v>
      </c>
      <c r="B24" s="139">
        <v>67</v>
      </c>
      <c r="C24" s="139">
        <v>68</v>
      </c>
      <c r="D24" s="140">
        <v>67</v>
      </c>
      <c r="E24" s="141">
        <v>69</v>
      </c>
      <c r="F24" s="141">
        <v>71</v>
      </c>
    </row>
    <row r="25" spans="1:6" s="26" customFormat="1" ht="13.8" x14ac:dyDescent="0.3">
      <c r="A25" s="70" t="s">
        <v>5</v>
      </c>
      <c r="B25" s="139">
        <v>33</v>
      </c>
      <c r="C25" s="139">
        <v>32</v>
      </c>
      <c r="D25" s="140">
        <v>33</v>
      </c>
      <c r="E25" s="141">
        <v>31</v>
      </c>
      <c r="F25" s="141">
        <v>29</v>
      </c>
    </row>
    <row r="26" spans="1:6" x14ac:dyDescent="0.3">
      <c r="A26" s="53"/>
    </row>
    <row r="27" spans="1:6" s="26" customFormat="1" ht="13.8" customHeight="1" x14ac:dyDescent="0.3">
      <c r="A27" s="372" t="s">
        <v>178</v>
      </c>
      <c r="B27" s="372"/>
      <c r="C27" s="372"/>
      <c r="D27" s="372"/>
      <c r="E27" s="372"/>
      <c r="F27" s="372"/>
    </row>
    <row r="28" spans="1:6" s="26" customFormat="1" ht="13.8" x14ac:dyDescent="0.3">
      <c r="A28" s="33"/>
      <c r="B28" s="9">
        <v>2019</v>
      </c>
      <c r="C28" s="9">
        <v>2020</v>
      </c>
      <c r="D28" s="69">
        <v>2021</v>
      </c>
      <c r="E28" s="24">
        <v>2022</v>
      </c>
      <c r="F28" s="24">
        <v>2023</v>
      </c>
    </row>
    <row r="29" spans="1:6" s="26" customFormat="1" ht="13.8" x14ac:dyDescent="0.3">
      <c r="A29" s="70" t="s">
        <v>179</v>
      </c>
      <c r="B29" s="139">
        <v>5866.88</v>
      </c>
      <c r="C29" s="139">
        <v>4717</v>
      </c>
      <c r="D29" s="140">
        <v>8904</v>
      </c>
      <c r="E29" s="168">
        <v>6968</v>
      </c>
      <c r="F29" s="251">
        <v>7007</v>
      </c>
    </row>
    <row r="30" spans="1:6" s="26" customFormat="1" ht="13.8" x14ac:dyDescent="0.3">
      <c r="A30" s="82" t="s">
        <v>106</v>
      </c>
      <c r="B30" s="139">
        <v>1780.405</v>
      </c>
      <c r="C30" s="139">
        <v>1589</v>
      </c>
      <c r="D30" s="140">
        <v>2455</v>
      </c>
      <c r="E30" s="168" t="s">
        <v>74</v>
      </c>
      <c r="F30" s="251">
        <v>1927</v>
      </c>
    </row>
    <row r="31" spans="1:6" s="26" customFormat="1" ht="13.8" x14ac:dyDescent="0.3">
      <c r="A31" s="82" t="s">
        <v>107</v>
      </c>
      <c r="B31" s="139">
        <v>4086.4750000000004</v>
      </c>
      <c r="C31" s="139">
        <v>3128</v>
      </c>
      <c r="D31" s="140">
        <v>6449</v>
      </c>
      <c r="E31" s="168" t="s">
        <v>74</v>
      </c>
      <c r="F31" s="251">
        <v>5080</v>
      </c>
    </row>
    <row r="32" spans="1:6" s="26" customFormat="1" ht="13.8" x14ac:dyDescent="0.3">
      <c r="A32" s="70" t="s">
        <v>183</v>
      </c>
      <c r="B32" s="139">
        <v>14296.761999999999</v>
      </c>
      <c r="C32" s="139">
        <v>15850</v>
      </c>
      <c r="D32" s="140">
        <v>26630</v>
      </c>
      <c r="E32" s="168">
        <v>24612</v>
      </c>
      <c r="F32" s="251">
        <v>24167</v>
      </c>
    </row>
    <row r="33" spans="1:6" s="26" customFormat="1" ht="13.8" x14ac:dyDescent="0.3">
      <c r="A33" s="82" t="s">
        <v>106</v>
      </c>
      <c r="B33" s="139">
        <v>4304.9620000000004</v>
      </c>
      <c r="C33" s="139">
        <v>4980</v>
      </c>
      <c r="D33" s="140">
        <v>9010</v>
      </c>
      <c r="E33" s="168" t="s">
        <v>74</v>
      </c>
      <c r="F33" s="251">
        <v>7209</v>
      </c>
    </row>
    <row r="34" spans="1:6" s="26" customFormat="1" ht="13.8" x14ac:dyDescent="0.3">
      <c r="A34" s="82" t="s">
        <v>107</v>
      </c>
      <c r="B34" s="139">
        <v>9991.7999999999993</v>
      </c>
      <c r="C34" s="139">
        <v>10870</v>
      </c>
      <c r="D34" s="140">
        <v>17620</v>
      </c>
      <c r="E34" s="168" t="s">
        <v>74</v>
      </c>
      <c r="F34" s="251">
        <v>16958</v>
      </c>
    </row>
    <row r="35" spans="1:6" s="26" customFormat="1" ht="13.8" x14ac:dyDescent="0.3">
      <c r="A35" s="70" t="s">
        <v>180</v>
      </c>
      <c r="B35" s="139">
        <v>2762.2750000000001</v>
      </c>
      <c r="C35" s="139">
        <v>2985</v>
      </c>
      <c r="D35" s="140">
        <v>8006</v>
      </c>
      <c r="E35" s="168">
        <v>6816</v>
      </c>
      <c r="F35" s="251">
        <v>5274</v>
      </c>
    </row>
    <row r="36" spans="1:6" s="26" customFormat="1" ht="13.8" x14ac:dyDescent="0.3">
      <c r="A36" s="82" t="s">
        <v>106</v>
      </c>
      <c r="B36" s="139">
        <v>862.22499999999991</v>
      </c>
      <c r="C36" s="139">
        <v>953</v>
      </c>
      <c r="D36" s="140">
        <v>2901</v>
      </c>
      <c r="E36" s="168" t="s">
        <v>74</v>
      </c>
      <c r="F36" s="251">
        <v>1560</v>
      </c>
    </row>
    <row r="37" spans="1:6" s="26" customFormat="1" ht="13.8" x14ac:dyDescent="0.3">
      <c r="A37" s="82" t="s">
        <v>107</v>
      </c>
      <c r="B37" s="139">
        <v>1900.0500000000002</v>
      </c>
      <c r="C37" s="139">
        <v>2032</v>
      </c>
      <c r="D37" s="140">
        <v>5105</v>
      </c>
      <c r="E37" s="168" t="s">
        <v>74</v>
      </c>
      <c r="F37" s="251">
        <v>3714</v>
      </c>
    </row>
    <row r="38" spans="1:6" x14ac:dyDescent="0.3">
      <c r="A38" s="53"/>
    </row>
    <row r="39" spans="1:6" s="26" customFormat="1" ht="13.8" customHeight="1" x14ac:dyDescent="0.3">
      <c r="A39" s="372" t="s">
        <v>181</v>
      </c>
      <c r="B39" s="372"/>
      <c r="C39" s="372"/>
      <c r="D39" s="372"/>
      <c r="E39" s="372"/>
      <c r="F39" s="372"/>
    </row>
    <row r="40" spans="1:6" s="26" customFormat="1" ht="13.8" x14ac:dyDescent="0.3">
      <c r="A40" s="33"/>
      <c r="B40" s="9">
        <v>2019</v>
      </c>
      <c r="C40" s="9">
        <v>2020</v>
      </c>
      <c r="D40" s="69">
        <v>2021</v>
      </c>
      <c r="E40" s="24">
        <v>2022</v>
      </c>
      <c r="F40" s="24">
        <v>2023</v>
      </c>
    </row>
    <row r="41" spans="1:6" s="26" customFormat="1" ht="26.4" x14ac:dyDescent="0.3">
      <c r="A41" s="70" t="s">
        <v>182</v>
      </c>
      <c r="B41" s="139">
        <v>18023</v>
      </c>
      <c r="C41" s="139">
        <v>17539</v>
      </c>
      <c r="D41" s="140">
        <v>40069</v>
      </c>
      <c r="E41" s="141">
        <v>34870</v>
      </c>
      <c r="F41" s="251">
        <v>32559</v>
      </c>
    </row>
    <row r="42" spans="1:6" s="26" customFormat="1" ht="13.8" x14ac:dyDescent="0.3">
      <c r="A42" s="82" t="s">
        <v>106</v>
      </c>
      <c r="B42" s="139">
        <v>5818</v>
      </c>
      <c r="C42" s="139">
        <v>5329</v>
      </c>
      <c r="D42" s="140">
        <v>12633</v>
      </c>
      <c r="E42" s="141">
        <v>10362</v>
      </c>
      <c r="F42" s="251">
        <v>9191</v>
      </c>
    </row>
    <row r="43" spans="1:6" s="26" customFormat="1" ht="13.8" x14ac:dyDescent="0.3">
      <c r="A43" s="82" t="s">
        <v>107</v>
      </c>
      <c r="B43" s="139">
        <v>12205</v>
      </c>
      <c r="C43" s="139">
        <v>12210</v>
      </c>
      <c r="D43" s="140">
        <v>27436</v>
      </c>
      <c r="E43" s="141">
        <v>24508</v>
      </c>
      <c r="F43" s="251">
        <v>23368</v>
      </c>
    </row>
    <row r="44" spans="1:6" s="26" customFormat="1" ht="26.4" x14ac:dyDescent="0.3">
      <c r="A44" s="70" t="s">
        <v>184</v>
      </c>
      <c r="B44" s="139">
        <v>6244</v>
      </c>
      <c r="C44" s="139">
        <v>6013</v>
      </c>
      <c r="D44" s="140">
        <v>3471</v>
      </c>
      <c r="E44" s="141">
        <v>3214</v>
      </c>
      <c r="F44" s="251">
        <v>3889</v>
      </c>
    </row>
    <row r="45" spans="1:6" s="26" customFormat="1" ht="13.8" x14ac:dyDescent="0.3">
      <c r="A45" s="82" t="s">
        <v>106</v>
      </c>
      <c r="B45" s="139">
        <v>2183</v>
      </c>
      <c r="C45" s="139">
        <v>2193</v>
      </c>
      <c r="D45" s="140">
        <v>1733</v>
      </c>
      <c r="E45" s="141">
        <v>1316</v>
      </c>
      <c r="F45" s="251">
        <v>1505</v>
      </c>
    </row>
    <row r="46" spans="1:6" s="26" customFormat="1" ht="13.8" x14ac:dyDescent="0.3">
      <c r="A46" s="82" t="s">
        <v>107</v>
      </c>
      <c r="B46" s="139">
        <v>4061</v>
      </c>
      <c r="C46" s="139">
        <v>3820</v>
      </c>
      <c r="D46" s="140">
        <v>1738</v>
      </c>
      <c r="E46" s="141">
        <v>1898</v>
      </c>
      <c r="F46" s="251">
        <v>2384</v>
      </c>
    </row>
    <row r="47" spans="1:6" s="26" customFormat="1" ht="39.6" x14ac:dyDescent="0.3">
      <c r="A47" s="70" t="s">
        <v>185</v>
      </c>
      <c r="B47" s="139">
        <v>24045</v>
      </c>
      <c r="C47" s="139">
        <v>23425</v>
      </c>
      <c r="D47" s="140">
        <v>42906</v>
      </c>
      <c r="E47" s="141">
        <v>37973</v>
      </c>
      <c r="F47" s="251">
        <v>36328</v>
      </c>
    </row>
    <row r="48" spans="1:6" s="26" customFormat="1" ht="13.8" x14ac:dyDescent="0.3">
      <c r="A48" s="82" t="s">
        <v>106</v>
      </c>
      <c r="B48" s="139">
        <v>7916</v>
      </c>
      <c r="C48" s="139">
        <v>7422</v>
      </c>
      <c r="D48" s="140">
        <v>13786</v>
      </c>
      <c r="E48" s="141">
        <v>11608</v>
      </c>
      <c r="F48" s="251">
        <v>10626</v>
      </c>
    </row>
    <row r="49" spans="1:6" s="26" customFormat="1" ht="13.8" x14ac:dyDescent="0.3">
      <c r="A49" s="82" t="s">
        <v>107</v>
      </c>
      <c r="B49" s="139">
        <v>16129</v>
      </c>
      <c r="C49" s="139">
        <v>16003</v>
      </c>
      <c r="D49" s="140">
        <v>29120</v>
      </c>
      <c r="E49" s="141">
        <v>26365</v>
      </c>
      <c r="F49" s="251">
        <v>25702</v>
      </c>
    </row>
    <row r="50" spans="1:6" s="26" customFormat="1" ht="39.6" x14ac:dyDescent="0.3">
      <c r="A50" s="70" t="s">
        <v>186</v>
      </c>
      <c r="B50" s="139">
        <v>222</v>
      </c>
      <c r="C50" s="139">
        <v>127</v>
      </c>
      <c r="D50" s="140">
        <v>634</v>
      </c>
      <c r="E50" s="141">
        <v>111</v>
      </c>
      <c r="F50" s="251">
        <v>120</v>
      </c>
    </row>
    <row r="51" spans="1:6" s="26" customFormat="1" ht="13.8" x14ac:dyDescent="0.3">
      <c r="A51" s="82" t="s">
        <v>106</v>
      </c>
      <c r="B51" s="139">
        <v>85</v>
      </c>
      <c r="C51" s="139">
        <v>100</v>
      </c>
      <c r="D51" s="140">
        <v>580</v>
      </c>
      <c r="E51" s="141">
        <v>70</v>
      </c>
      <c r="F51" s="251">
        <v>70</v>
      </c>
    </row>
    <row r="52" spans="1:6" s="26" customFormat="1" ht="13.8" x14ac:dyDescent="0.3">
      <c r="A52" s="82" t="s">
        <v>107</v>
      </c>
      <c r="B52" s="139">
        <v>137</v>
      </c>
      <c r="C52" s="139">
        <v>27</v>
      </c>
      <c r="D52" s="140">
        <v>54</v>
      </c>
      <c r="E52" s="141">
        <v>41</v>
      </c>
      <c r="F52" s="251">
        <v>50</v>
      </c>
    </row>
    <row r="53" spans="1:6" x14ac:dyDescent="0.3">
      <c r="A53" s="53"/>
    </row>
    <row r="54" spans="1:6" s="26" customFormat="1" ht="13.8" customHeight="1" x14ac:dyDescent="0.3">
      <c r="A54" s="372" t="s">
        <v>187</v>
      </c>
      <c r="B54" s="372"/>
      <c r="C54" s="372"/>
      <c r="D54" s="372"/>
      <c r="E54" s="372"/>
      <c r="F54" s="372"/>
    </row>
    <row r="55" spans="1:6" s="26" customFormat="1" ht="13.8" x14ac:dyDescent="0.3">
      <c r="A55" s="33"/>
      <c r="B55" s="9">
        <v>2019</v>
      </c>
      <c r="C55" s="9">
        <v>2020</v>
      </c>
      <c r="D55" s="69">
        <v>2021</v>
      </c>
      <c r="E55" s="24">
        <v>2022</v>
      </c>
      <c r="F55" s="24">
        <v>2023</v>
      </c>
    </row>
    <row r="56" spans="1:6" s="26" customFormat="1" ht="13.8" x14ac:dyDescent="0.3">
      <c r="A56" s="70" t="s">
        <v>188</v>
      </c>
      <c r="B56" s="139">
        <v>3508</v>
      </c>
      <c r="C56" s="139">
        <v>3345</v>
      </c>
      <c r="D56" s="140">
        <v>6080</v>
      </c>
      <c r="E56" s="141">
        <v>4991</v>
      </c>
      <c r="F56" s="251">
        <v>4667</v>
      </c>
    </row>
    <row r="57" spans="1:6" s="26" customFormat="1" ht="13.8" x14ac:dyDescent="0.3">
      <c r="A57" s="82" t="s">
        <v>106</v>
      </c>
      <c r="B57" s="139">
        <v>701</v>
      </c>
      <c r="C57" s="139">
        <v>675</v>
      </c>
      <c r="D57" s="140">
        <v>1137</v>
      </c>
      <c r="E57" s="141">
        <v>824</v>
      </c>
      <c r="F57" s="251">
        <v>790</v>
      </c>
    </row>
    <row r="58" spans="1:6" s="26" customFormat="1" ht="13.8" x14ac:dyDescent="0.3">
      <c r="A58" s="82" t="s">
        <v>107</v>
      </c>
      <c r="B58" s="139">
        <v>2807</v>
      </c>
      <c r="C58" s="139">
        <v>2670</v>
      </c>
      <c r="D58" s="140">
        <v>4943</v>
      </c>
      <c r="E58" s="141">
        <v>4167</v>
      </c>
      <c r="F58" s="251">
        <v>3877</v>
      </c>
    </row>
    <row r="59" spans="1:6" s="26" customFormat="1" ht="13.8" x14ac:dyDescent="0.3">
      <c r="A59" s="70" t="s">
        <v>189</v>
      </c>
      <c r="B59" s="139">
        <v>11688</v>
      </c>
      <c r="C59" s="139">
        <v>11899</v>
      </c>
      <c r="D59" s="140">
        <v>12669</v>
      </c>
      <c r="E59" s="141">
        <v>13613</v>
      </c>
      <c r="F59" s="251">
        <v>15353</v>
      </c>
    </row>
    <row r="60" spans="1:6" s="26" customFormat="1" ht="13.8" x14ac:dyDescent="0.3">
      <c r="A60" s="82" t="s">
        <v>106</v>
      </c>
      <c r="B60" s="139">
        <v>5396</v>
      </c>
      <c r="C60" s="139">
        <v>5413</v>
      </c>
      <c r="D60" s="140">
        <v>6600</v>
      </c>
      <c r="E60" s="141">
        <v>6534</v>
      </c>
      <c r="F60" s="251">
        <v>7129</v>
      </c>
    </row>
    <row r="61" spans="1:6" s="26" customFormat="1" ht="13.8" x14ac:dyDescent="0.3">
      <c r="A61" s="82" t="s">
        <v>107</v>
      </c>
      <c r="B61" s="139">
        <v>6292</v>
      </c>
      <c r="C61" s="139">
        <v>6486</v>
      </c>
      <c r="D61" s="140">
        <v>6069</v>
      </c>
      <c r="E61" s="141">
        <v>7079</v>
      </c>
      <c r="F61" s="251">
        <v>8224</v>
      </c>
    </row>
    <row r="62" spans="1:6" s="26" customFormat="1" ht="13.8" x14ac:dyDescent="0.3">
      <c r="A62" s="70" t="s">
        <v>190</v>
      </c>
      <c r="B62" s="139" t="s">
        <v>74</v>
      </c>
      <c r="C62" s="139" t="s">
        <v>74</v>
      </c>
      <c r="D62" s="140">
        <v>222</v>
      </c>
      <c r="E62" s="139" t="s">
        <v>74</v>
      </c>
      <c r="F62" s="139" t="s">
        <v>74</v>
      </c>
    </row>
    <row r="63" spans="1:6" s="26" customFormat="1" ht="13.8" x14ac:dyDescent="0.3">
      <c r="A63" s="82" t="s">
        <v>106</v>
      </c>
      <c r="B63" s="139" t="s">
        <v>74</v>
      </c>
      <c r="C63" s="139" t="s">
        <v>74</v>
      </c>
      <c r="D63" s="140">
        <v>219</v>
      </c>
      <c r="E63" s="139" t="s">
        <v>74</v>
      </c>
      <c r="F63" s="139" t="s">
        <v>74</v>
      </c>
    </row>
    <row r="64" spans="1:6" s="26" customFormat="1" ht="13.8" x14ac:dyDescent="0.3">
      <c r="A64" s="82" t="s">
        <v>107</v>
      </c>
      <c r="B64" s="139" t="s">
        <v>74</v>
      </c>
      <c r="C64" s="139" t="s">
        <v>74</v>
      </c>
      <c r="D64" s="140">
        <v>3</v>
      </c>
      <c r="E64" s="139" t="s">
        <v>74</v>
      </c>
      <c r="F64" s="139" t="s">
        <v>74</v>
      </c>
    </row>
    <row r="65" spans="1:6" s="26" customFormat="1" ht="13.8" x14ac:dyDescent="0.3">
      <c r="A65" s="70" t="s">
        <v>191</v>
      </c>
      <c r="B65" s="139">
        <v>9071</v>
      </c>
      <c r="C65" s="139">
        <v>8308</v>
      </c>
      <c r="D65" s="140">
        <v>24569</v>
      </c>
      <c r="E65" s="141">
        <v>19465</v>
      </c>
      <c r="F65" s="251">
        <v>16428</v>
      </c>
    </row>
    <row r="66" spans="1:6" s="26" customFormat="1" ht="13.8" x14ac:dyDescent="0.3">
      <c r="A66" s="82" t="s">
        <v>106</v>
      </c>
      <c r="B66" s="139">
        <v>1904</v>
      </c>
      <c r="C66" s="139">
        <v>1434</v>
      </c>
      <c r="D66" s="140">
        <v>6410</v>
      </c>
      <c r="E66" s="141">
        <v>4318</v>
      </c>
      <c r="F66" s="251">
        <v>2777</v>
      </c>
    </row>
    <row r="67" spans="1:6" s="26" customFormat="1" ht="13.8" x14ac:dyDescent="0.3">
      <c r="A67" s="82" t="s">
        <v>107</v>
      </c>
      <c r="B67" s="139">
        <v>7167</v>
      </c>
      <c r="C67" s="139">
        <v>6874</v>
      </c>
      <c r="D67" s="140">
        <v>18159</v>
      </c>
      <c r="E67" s="141">
        <v>15147</v>
      </c>
      <c r="F67" s="251">
        <v>13651</v>
      </c>
    </row>
    <row r="68" spans="1:6" x14ac:dyDescent="0.3">
      <c r="A68" s="53"/>
    </row>
    <row r="69" spans="1:6" s="26" customFormat="1" ht="13.8" customHeight="1" x14ac:dyDescent="0.3">
      <c r="A69" s="372" t="s">
        <v>192</v>
      </c>
      <c r="B69" s="372"/>
      <c r="C69" s="372"/>
      <c r="D69" s="372"/>
      <c r="E69" s="372"/>
      <c r="F69" s="372"/>
    </row>
    <row r="70" spans="1:6" s="26" customFormat="1" ht="13.8" x14ac:dyDescent="0.3">
      <c r="A70" s="33"/>
      <c r="B70" s="9">
        <v>2019</v>
      </c>
      <c r="C70" s="9">
        <v>2020</v>
      </c>
      <c r="D70" s="69">
        <v>2021</v>
      </c>
      <c r="E70" s="24">
        <v>2022</v>
      </c>
      <c r="F70" s="24">
        <v>2023</v>
      </c>
    </row>
    <row r="71" spans="1:6" s="26" customFormat="1" ht="13.8" x14ac:dyDescent="0.3">
      <c r="A71" s="70" t="s">
        <v>188</v>
      </c>
      <c r="B71" s="139">
        <v>3508</v>
      </c>
      <c r="C71" s="139">
        <v>3345</v>
      </c>
      <c r="D71" s="140">
        <v>6080</v>
      </c>
      <c r="E71" s="141">
        <v>4991</v>
      </c>
      <c r="F71" s="251">
        <v>4667</v>
      </c>
    </row>
    <row r="72" spans="1:6" s="26" customFormat="1" ht="13.8" x14ac:dyDescent="0.3">
      <c r="A72" s="82" t="s">
        <v>193</v>
      </c>
      <c r="B72" s="139">
        <v>219</v>
      </c>
      <c r="C72" s="139">
        <v>154</v>
      </c>
      <c r="D72" s="140">
        <v>384</v>
      </c>
      <c r="E72" s="141">
        <v>271</v>
      </c>
      <c r="F72" s="251">
        <v>265</v>
      </c>
    </row>
    <row r="73" spans="1:6" s="26" customFormat="1" ht="13.8" x14ac:dyDescent="0.3">
      <c r="A73" s="82" t="s">
        <v>82</v>
      </c>
      <c r="B73" s="139">
        <v>2887</v>
      </c>
      <c r="C73" s="139">
        <v>2815</v>
      </c>
      <c r="D73" s="140">
        <v>4695</v>
      </c>
      <c r="E73" s="141">
        <v>4054</v>
      </c>
      <c r="F73" s="251">
        <v>3865</v>
      </c>
    </row>
    <row r="74" spans="1:6" s="26" customFormat="1" ht="13.8" x14ac:dyDescent="0.3">
      <c r="A74" s="82" t="s">
        <v>194</v>
      </c>
      <c r="B74" s="139">
        <v>402</v>
      </c>
      <c r="C74" s="139">
        <v>376</v>
      </c>
      <c r="D74" s="140">
        <v>1001</v>
      </c>
      <c r="E74" s="141">
        <v>666</v>
      </c>
      <c r="F74" s="251">
        <v>537</v>
      </c>
    </row>
    <row r="75" spans="1:6" s="26" customFormat="1" ht="13.8" x14ac:dyDescent="0.3">
      <c r="A75" s="70" t="s">
        <v>189</v>
      </c>
      <c r="B75" s="139">
        <v>11688</v>
      </c>
      <c r="C75" s="139">
        <v>11899</v>
      </c>
      <c r="D75" s="140">
        <v>12669</v>
      </c>
      <c r="E75" s="141">
        <v>13613</v>
      </c>
      <c r="F75" s="251">
        <v>15353</v>
      </c>
    </row>
    <row r="76" spans="1:6" s="26" customFormat="1" ht="13.8" x14ac:dyDescent="0.3">
      <c r="A76" s="82" t="s">
        <v>193</v>
      </c>
      <c r="B76" s="139">
        <v>2983</v>
      </c>
      <c r="C76" s="139">
        <v>2745</v>
      </c>
      <c r="D76" s="140">
        <v>2629</v>
      </c>
      <c r="E76" s="141">
        <v>2355</v>
      </c>
      <c r="F76" s="251">
        <v>2844</v>
      </c>
    </row>
    <row r="77" spans="1:6" s="26" customFormat="1" ht="13.8" x14ac:dyDescent="0.3">
      <c r="A77" s="82" t="s">
        <v>82</v>
      </c>
      <c r="B77" s="139">
        <v>7792</v>
      </c>
      <c r="C77" s="139">
        <v>8220</v>
      </c>
      <c r="D77" s="140">
        <v>8705</v>
      </c>
      <c r="E77" s="141">
        <v>9830</v>
      </c>
      <c r="F77" s="251">
        <v>10913</v>
      </c>
    </row>
    <row r="78" spans="1:6" s="26" customFormat="1" ht="13.8" x14ac:dyDescent="0.3">
      <c r="A78" s="82" t="s">
        <v>194</v>
      </c>
      <c r="B78" s="139">
        <v>913</v>
      </c>
      <c r="C78" s="139">
        <v>934</v>
      </c>
      <c r="D78" s="140">
        <v>1335</v>
      </c>
      <c r="E78" s="141">
        <v>1428</v>
      </c>
      <c r="F78" s="251">
        <v>1596</v>
      </c>
    </row>
    <row r="79" spans="1:6" s="26" customFormat="1" ht="13.8" x14ac:dyDescent="0.3">
      <c r="A79" s="70" t="s">
        <v>190</v>
      </c>
      <c r="B79" s="139" t="s">
        <v>74</v>
      </c>
      <c r="C79" s="139" t="s">
        <v>74</v>
      </c>
      <c r="D79" s="140">
        <v>222</v>
      </c>
      <c r="E79" s="139" t="s">
        <v>74</v>
      </c>
      <c r="F79" s="139" t="s">
        <v>74</v>
      </c>
    </row>
    <row r="80" spans="1:6" s="26" customFormat="1" ht="13.8" x14ac:dyDescent="0.3">
      <c r="A80" s="82" t="s">
        <v>193</v>
      </c>
      <c r="B80" s="139" t="s">
        <v>74</v>
      </c>
      <c r="C80" s="139" t="s">
        <v>74</v>
      </c>
      <c r="D80" s="140">
        <v>44</v>
      </c>
      <c r="E80" s="139" t="s">
        <v>74</v>
      </c>
      <c r="F80" s="139" t="s">
        <v>74</v>
      </c>
    </row>
    <row r="81" spans="1:6" s="26" customFormat="1" ht="13.8" x14ac:dyDescent="0.3">
      <c r="A81" s="82" t="s">
        <v>82</v>
      </c>
      <c r="B81" s="139" t="s">
        <v>74</v>
      </c>
      <c r="C81" s="139" t="s">
        <v>74</v>
      </c>
      <c r="D81" s="140">
        <v>137</v>
      </c>
      <c r="E81" s="139" t="s">
        <v>74</v>
      </c>
      <c r="F81" s="139" t="s">
        <v>74</v>
      </c>
    </row>
    <row r="82" spans="1:6" s="26" customFormat="1" ht="13.8" x14ac:dyDescent="0.3">
      <c r="A82" s="82" t="s">
        <v>194</v>
      </c>
      <c r="B82" s="139" t="s">
        <v>74</v>
      </c>
      <c r="C82" s="139" t="s">
        <v>74</v>
      </c>
      <c r="D82" s="140">
        <v>41</v>
      </c>
      <c r="E82" s="139" t="s">
        <v>74</v>
      </c>
      <c r="F82" s="139" t="s">
        <v>74</v>
      </c>
    </row>
    <row r="83" spans="1:6" s="26" customFormat="1" ht="13.8" x14ac:dyDescent="0.3">
      <c r="A83" s="70" t="s">
        <v>191</v>
      </c>
      <c r="B83" s="139">
        <v>9071</v>
      </c>
      <c r="C83" s="139">
        <v>8308</v>
      </c>
      <c r="D83" s="140">
        <v>24569</v>
      </c>
      <c r="E83" s="141">
        <v>19465</v>
      </c>
      <c r="F83" s="251">
        <v>16428</v>
      </c>
    </row>
    <row r="84" spans="1:6" s="26" customFormat="1" ht="13.8" x14ac:dyDescent="0.3">
      <c r="A84" s="82" t="s">
        <v>193</v>
      </c>
      <c r="B84" s="139">
        <v>2089</v>
      </c>
      <c r="C84" s="139">
        <v>1818</v>
      </c>
      <c r="D84" s="140">
        <v>5847</v>
      </c>
      <c r="E84" s="168">
        <v>4508</v>
      </c>
      <c r="F84" s="251">
        <v>3898</v>
      </c>
    </row>
    <row r="85" spans="1:6" s="26" customFormat="1" ht="13.8" x14ac:dyDescent="0.3">
      <c r="A85" s="82" t="s">
        <v>82</v>
      </c>
      <c r="B85" s="139">
        <v>5158</v>
      </c>
      <c r="C85" s="139">
        <v>4815</v>
      </c>
      <c r="D85" s="140">
        <v>13093</v>
      </c>
      <c r="E85" s="168">
        <v>11305</v>
      </c>
      <c r="F85" s="251">
        <v>9389</v>
      </c>
    </row>
    <row r="86" spans="1:6" s="26" customFormat="1" ht="13.8" x14ac:dyDescent="0.3">
      <c r="A86" s="82" t="s">
        <v>194</v>
      </c>
      <c r="B86" s="139">
        <v>1824</v>
      </c>
      <c r="C86" s="139">
        <v>1675</v>
      </c>
      <c r="D86" s="145">
        <v>5629</v>
      </c>
      <c r="E86" s="168">
        <v>3652</v>
      </c>
      <c r="F86" s="251">
        <v>3141</v>
      </c>
    </row>
    <row r="87" spans="1:6" x14ac:dyDescent="0.3">
      <c r="A87" s="53"/>
    </row>
    <row r="88" spans="1:6" s="26" customFormat="1" ht="13.8" x14ac:dyDescent="0.3">
      <c r="A88" s="261" t="s">
        <v>63</v>
      </c>
      <c r="B88" s="261"/>
      <c r="C88" s="261"/>
      <c r="D88" s="261"/>
      <c r="E88" s="261"/>
      <c r="F88" s="261"/>
    </row>
    <row r="89" spans="1:6" s="26" customFormat="1" ht="13.8" x14ac:dyDescent="0.3">
      <c r="A89" s="33"/>
      <c r="B89" s="9">
        <v>2019</v>
      </c>
      <c r="C89" s="9">
        <v>2020</v>
      </c>
      <c r="D89" s="69">
        <v>2021</v>
      </c>
      <c r="E89" s="24">
        <v>2022</v>
      </c>
      <c r="F89" s="24">
        <v>2023</v>
      </c>
    </row>
    <row r="90" spans="1:6" s="26" customFormat="1" ht="15" customHeight="1" x14ac:dyDescent="0.3">
      <c r="A90" s="175" t="s">
        <v>199</v>
      </c>
      <c r="B90" s="298">
        <v>8.1</v>
      </c>
      <c r="C90" s="298">
        <v>9.5</v>
      </c>
      <c r="D90" s="299">
        <v>5</v>
      </c>
      <c r="E90" s="300">
        <v>12.4</v>
      </c>
      <c r="F90" s="300">
        <v>11.7</v>
      </c>
    </row>
    <row r="91" spans="1:6" s="26" customFormat="1" ht="13.8" x14ac:dyDescent="0.3">
      <c r="A91" s="380" t="s">
        <v>200</v>
      </c>
      <c r="B91" s="380"/>
      <c r="C91" s="380"/>
      <c r="D91" s="380"/>
      <c r="E91" s="380"/>
      <c r="F91" s="380"/>
    </row>
    <row r="92" spans="1:6" s="26" customFormat="1" ht="13.8" x14ac:dyDescent="0.3">
      <c r="A92" s="301" t="s">
        <v>106</v>
      </c>
      <c r="B92" s="298">
        <v>19.100000000000001</v>
      </c>
      <c r="C92" s="298">
        <v>40.799999999999997</v>
      </c>
      <c r="D92" s="299">
        <v>5.9</v>
      </c>
      <c r="E92" s="300">
        <v>24.490170861657173</v>
      </c>
      <c r="F92" s="300">
        <v>12.7</v>
      </c>
    </row>
    <row r="93" spans="1:6" s="26" customFormat="1" ht="13.8" x14ac:dyDescent="0.3">
      <c r="A93" s="301" t="s">
        <v>107</v>
      </c>
      <c r="B93" s="298">
        <v>13.5</v>
      </c>
      <c r="C93" s="298">
        <v>31.3</v>
      </c>
      <c r="D93" s="299">
        <v>4.7</v>
      </c>
      <c r="E93" s="300">
        <v>15.074518356961105</v>
      </c>
      <c r="F93" s="157">
        <v>11.3</v>
      </c>
    </row>
    <row r="94" spans="1:6" s="26" customFormat="1" ht="13.8" x14ac:dyDescent="0.3">
      <c r="A94" s="380" t="s">
        <v>201</v>
      </c>
      <c r="B94" s="380"/>
      <c r="C94" s="380"/>
      <c r="D94" s="380"/>
      <c r="E94" s="380"/>
      <c r="F94" s="380"/>
    </row>
    <row r="95" spans="1:6" s="26" customFormat="1" ht="13.8" x14ac:dyDescent="0.3">
      <c r="A95" s="301" t="s">
        <v>193</v>
      </c>
      <c r="B95" s="298">
        <v>26.6</v>
      </c>
      <c r="C95" s="298">
        <v>40.700000000000003</v>
      </c>
      <c r="D95" s="299">
        <v>9.1</v>
      </c>
      <c r="E95" s="302" t="s">
        <v>74</v>
      </c>
      <c r="F95" s="302">
        <v>16</v>
      </c>
    </row>
    <row r="96" spans="1:6" s="26" customFormat="1" ht="13.8" x14ac:dyDescent="0.3">
      <c r="A96" s="301" t="s">
        <v>82</v>
      </c>
      <c r="B96" s="298">
        <v>12.9</v>
      </c>
      <c r="C96" s="298">
        <v>32</v>
      </c>
      <c r="D96" s="299">
        <v>5.3</v>
      </c>
      <c r="E96" s="302" t="s">
        <v>74</v>
      </c>
      <c r="F96" s="302">
        <v>10</v>
      </c>
    </row>
    <row r="97" spans="1:6" s="26" customFormat="1" ht="13.8" x14ac:dyDescent="0.3">
      <c r="A97" s="301" t="s">
        <v>194</v>
      </c>
      <c r="B97" s="298">
        <v>10.3</v>
      </c>
      <c r="C97" s="298">
        <v>34.1</v>
      </c>
      <c r="D97" s="299">
        <v>1.4</v>
      </c>
      <c r="E97" s="302" t="s">
        <v>74</v>
      </c>
      <c r="F97" s="302">
        <v>15</v>
      </c>
    </row>
    <row r="98" spans="1:6" s="26" customFormat="1" ht="13.8" x14ac:dyDescent="0.3">
      <c r="B98" s="163"/>
      <c r="C98" s="163"/>
      <c r="D98" s="164"/>
      <c r="E98" s="166"/>
    </row>
    <row r="99" spans="1:6" s="26" customFormat="1" ht="13.8" x14ac:dyDescent="0.3">
      <c r="A99" s="261" t="s">
        <v>198</v>
      </c>
      <c r="B99" s="261"/>
      <c r="C99" s="261"/>
      <c r="D99" s="261"/>
      <c r="E99" s="261"/>
      <c r="F99" s="261"/>
    </row>
    <row r="100" spans="1:6" s="26" customFormat="1" ht="13.8" x14ac:dyDescent="0.3">
      <c r="A100" s="33"/>
      <c r="B100" s="9">
        <v>2019</v>
      </c>
      <c r="C100" s="9">
        <v>2020</v>
      </c>
      <c r="D100" s="69">
        <v>2021</v>
      </c>
      <c r="E100" s="69">
        <v>2022</v>
      </c>
      <c r="F100" s="69">
        <v>2023</v>
      </c>
    </row>
    <row r="101" spans="1:6" s="26" customFormat="1" ht="26.4" x14ac:dyDescent="0.3">
      <c r="A101" s="70" t="s">
        <v>202</v>
      </c>
      <c r="B101" s="139">
        <v>3289</v>
      </c>
      <c r="C101" s="149">
        <v>4903</v>
      </c>
      <c r="D101" s="159">
        <v>2755</v>
      </c>
      <c r="E101" s="141">
        <v>3152</v>
      </c>
      <c r="F101" s="141">
        <v>5475</v>
      </c>
    </row>
    <row r="102" spans="1:6" s="26" customFormat="1" ht="13.8" x14ac:dyDescent="0.3">
      <c r="A102" s="377" t="s">
        <v>200</v>
      </c>
      <c r="B102" s="377"/>
      <c r="C102" s="377"/>
      <c r="D102" s="377"/>
      <c r="E102" s="377"/>
      <c r="F102" s="377"/>
    </row>
    <row r="103" spans="1:6" s="26" customFormat="1" ht="13.8" x14ac:dyDescent="0.3">
      <c r="A103" s="82" t="s">
        <v>106</v>
      </c>
      <c r="B103" s="139">
        <v>992</v>
      </c>
      <c r="C103" s="139">
        <v>1425</v>
      </c>
      <c r="D103" s="159">
        <v>1037</v>
      </c>
      <c r="E103" s="141">
        <v>843</v>
      </c>
      <c r="F103" s="234">
        <v>1576</v>
      </c>
    </row>
    <row r="104" spans="1:6" s="26" customFormat="1" ht="13.8" x14ac:dyDescent="0.3">
      <c r="A104" s="82" t="s">
        <v>107</v>
      </c>
      <c r="B104" s="139">
        <v>2385</v>
      </c>
      <c r="C104" s="139">
        <v>3478</v>
      </c>
      <c r="D104" s="159">
        <v>1718</v>
      </c>
      <c r="E104" s="141">
        <v>2309</v>
      </c>
      <c r="F104" s="234">
        <v>3899</v>
      </c>
    </row>
    <row r="105" spans="1:6" s="26" customFormat="1" ht="13.8" x14ac:dyDescent="0.3">
      <c r="A105" s="378" t="s">
        <v>201</v>
      </c>
      <c r="B105" s="379"/>
      <c r="C105" s="379"/>
      <c r="D105" s="379"/>
      <c r="E105" s="379"/>
      <c r="F105" s="379"/>
    </row>
    <row r="106" spans="1:6" s="26" customFormat="1" ht="13.8" x14ac:dyDescent="0.3">
      <c r="A106" s="82" t="s">
        <v>193</v>
      </c>
      <c r="B106" s="139">
        <v>1542</v>
      </c>
      <c r="C106" s="139">
        <v>1639</v>
      </c>
      <c r="D106" s="145">
        <v>1220</v>
      </c>
      <c r="E106" s="141">
        <v>1322</v>
      </c>
      <c r="F106" s="234">
        <v>2197</v>
      </c>
    </row>
    <row r="107" spans="1:6" s="26" customFormat="1" ht="13.8" x14ac:dyDescent="0.3">
      <c r="A107" s="82" t="s">
        <v>82</v>
      </c>
      <c r="B107" s="139">
        <v>1737</v>
      </c>
      <c r="C107" s="139">
        <v>2973</v>
      </c>
      <c r="D107" s="145">
        <v>1352</v>
      </c>
      <c r="E107" s="141">
        <v>1662</v>
      </c>
      <c r="F107" s="234">
        <v>3067</v>
      </c>
    </row>
    <row r="108" spans="1:6" s="26" customFormat="1" ht="13.8" x14ac:dyDescent="0.3">
      <c r="A108" s="82" t="s">
        <v>194</v>
      </c>
      <c r="B108" s="139">
        <v>97</v>
      </c>
      <c r="C108" s="139">
        <v>291</v>
      </c>
      <c r="D108" s="145">
        <v>183</v>
      </c>
      <c r="E108" s="141">
        <v>168</v>
      </c>
      <c r="F108" s="234">
        <v>211</v>
      </c>
    </row>
    <row r="109" spans="1:6" s="26" customFormat="1" ht="26.4" x14ac:dyDescent="0.3">
      <c r="A109" s="263" t="s">
        <v>203</v>
      </c>
      <c r="B109" s="149">
        <v>3768</v>
      </c>
      <c r="C109" s="149">
        <v>3859</v>
      </c>
      <c r="D109" s="159">
        <v>2232</v>
      </c>
      <c r="E109" s="157">
        <v>6813</v>
      </c>
      <c r="F109" s="252">
        <f>SUM(F111:F112)</f>
        <v>6520</v>
      </c>
    </row>
    <row r="110" spans="1:6" s="26" customFormat="1" ht="13.8" x14ac:dyDescent="0.3">
      <c r="A110" s="380" t="s">
        <v>200</v>
      </c>
      <c r="B110" s="380"/>
      <c r="C110" s="380"/>
      <c r="D110" s="380"/>
      <c r="E110" s="380"/>
      <c r="F110" s="215"/>
    </row>
    <row r="111" spans="1:6" s="26" customFormat="1" ht="13.8" x14ac:dyDescent="0.3">
      <c r="A111" s="301" t="s">
        <v>106</v>
      </c>
      <c r="B111" s="149">
        <v>1453</v>
      </c>
      <c r="C111" s="149">
        <v>2145</v>
      </c>
      <c r="D111" s="159">
        <v>797</v>
      </c>
      <c r="E111" s="157">
        <v>2666</v>
      </c>
      <c r="F111" s="234">
        <v>2406</v>
      </c>
    </row>
    <row r="112" spans="1:6" s="26" customFormat="1" ht="13.8" x14ac:dyDescent="0.3">
      <c r="A112" s="301" t="s">
        <v>107</v>
      </c>
      <c r="B112" s="149">
        <v>2236</v>
      </c>
      <c r="C112" s="149">
        <v>4039</v>
      </c>
      <c r="D112" s="159">
        <v>1435</v>
      </c>
      <c r="E112" s="157">
        <v>4147</v>
      </c>
      <c r="F112" s="234">
        <v>4114</v>
      </c>
    </row>
    <row r="113" spans="1:6" s="26" customFormat="1" ht="13.8" x14ac:dyDescent="0.3">
      <c r="A113" s="380" t="s">
        <v>201</v>
      </c>
      <c r="B113" s="380"/>
      <c r="C113" s="380"/>
      <c r="D113" s="380"/>
      <c r="E113" s="380"/>
      <c r="F113" s="380"/>
    </row>
    <row r="114" spans="1:6" s="26" customFormat="1" ht="13.8" x14ac:dyDescent="0.3">
      <c r="A114" s="301" t="s">
        <v>193</v>
      </c>
      <c r="B114" s="149">
        <v>1287</v>
      </c>
      <c r="C114" s="149">
        <v>1486</v>
      </c>
      <c r="D114" s="159">
        <v>728</v>
      </c>
      <c r="E114" s="302" t="s">
        <v>74</v>
      </c>
      <c r="F114" s="234">
        <v>1700</v>
      </c>
    </row>
    <row r="115" spans="1:6" s="26" customFormat="1" ht="13.8" x14ac:dyDescent="0.3">
      <c r="A115" s="301" t="s">
        <v>82</v>
      </c>
      <c r="B115" s="149">
        <v>2025</v>
      </c>
      <c r="C115" s="149">
        <v>3751</v>
      </c>
      <c r="D115" s="159">
        <v>1342</v>
      </c>
      <c r="E115" s="302" t="s">
        <v>74</v>
      </c>
      <c r="F115" s="234">
        <v>3652</v>
      </c>
    </row>
    <row r="116" spans="1:6" s="26" customFormat="1" ht="13.8" x14ac:dyDescent="0.3">
      <c r="A116" s="301" t="s">
        <v>194</v>
      </c>
      <c r="B116" s="149">
        <v>376</v>
      </c>
      <c r="C116" s="149">
        <v>947</v>
      </c>
      <c r="D116" s="159">
        <v>162</v>
      </c>
      <c r="E116" s="302" t="s">
        <v>74</v>
      </c>
      <c r="F116" s="234">
        <v>1168</v>
      </c>
    </row>
    <row r="117" spans="1:6" x14ac:dyDescent="0.3">
      <c r="A117" s="53"/>
    </row>
    <row r="118" spans="1:6" s="26" customFormat="1" ht="13.8" x14ac:dyDescent="0.3">
      <c r="A118" s="8" t="s">
        <v>210</v>
      </c>
      <c r="B118" s="8"/>
      <c r="C118" s="8"/>
      <c r="D118" s="8"/>
      <c r="E118" s="8"/>
      <c r="F118" s="8"/>
    </row>
    <row r="119" spans="1:6" s="26" customFormat="1" ht="13.8" x14ac:dyDescent="0.3">
      <c r="A119" s="33"/>
      <c r="B119" s="9">
        <v>2019</v>
      </c>
      <c r="C119" s="9">
        <v>2020</v>
      </c>
      <c r="D119" s="69">
        <v>2021</v>
      </c>
      <c r="E119" s="69">
        <v>2022</v>
      </c>
      <c r="F119" s="69">
        <v>2023</v>
      </c>
    </row>
    <row r="120" spans="1:6" s="26" customFormat="1" ht="26.4" x14ac:dyDescent="0.3">
      <c r="A120" s="32" t="s">
        <v>1086</v>
      </c>
      <c r="B120" s="139" t="s">
        <v>74</v>
      </c>
      <c r="C120" s="139" t="s">
        <v>74</v>
      </c>
      <c r="D120" s="234">
        <v>52303</v>
      </c>
      <c r="E120" s="234">
        <v>85510</v>
      </c>
      <c r="F120" s="234">
        <v>98986</v>
      </c>
    </row>
    <row r="121" spans="1:6" s="26" customFormat="1" ht="39.6" x14ac:dyDescent="0.3">
      <c r="A121" s="32" t="s">
        <v>1087</v>
      </c>
      <c r="B121" s="139" t="s">
        <v>74</v>
      </c>
      <c r="C121" s="139" t="s">
        <v>74</v>
      </c>
      <c r="D121" s="139" t="s">
        <v>74</v>
      </c>
      <c r="E121" s="139" t="s">
        <v>74</v>
      </c>
      <c r="F121" s="149">
        <v>1969</v>
      </c>
    </row>
    <row r="122" spans="1:6" s="26" customFormat="1" ht="26.4" x14ac:dyDescent="0.3">
      <c r="A122" s="253" t="s">
        <v>1088</v>
      </c>
      <c r="B122" s="139" t="s">
        <v>74</v>
      </c>
      <c r="C122" s="254" t="s">
        <v>74</v>
      </c>
      <c r="D122" s="234">
        <v>106760</v>
      </c>
      <c r="E122" s="234">
        <v>128250</v>
      </c>
      <c r="F122" s="234">
        <v>158142</v>
      </c>
    </row>
    <row r="123" spans="1:6" s="26" customFormat="1" ht="17.55" customHeight="1" x14ac:dyDescent="0.3">
      <c r="A123" s="382" t="s">
        <v>211</v>
      </c>
      <c r="B123" s="382"/>
      <c r="C123" s="382"/>
      <c r="D123" s="383"/>
      <c r="E123" s="383"/>
      <c r="F123" s="383"/>
    </row>
    <row r="124" spans="1:6" s="26" customFormat="1" ht="13.8" x14ac:dyDescent="0.3">
      <c r="A124" s="82" t="s">
        <v>106</v>
      </c>
      <c r="B124" s="146">
        <v>25399</v>
      </c>
      <c r="C124" s="139">
        <v>29542.347826086956</v>
      </c>
      <c r="D124" s="143" t="s">
        <v>74</v>
      </c>
      <c r="E124" s="168">
        <v>47354</v>
      </c>
      <c r="F124" s="234">
        <f>57039*1.2</f>
        <v>68446.8</v>
      </c>
    </row>
    <row r="125" spans="1:6" s="26" customFormat="1" ht="13.8" x14ac:dyDescent="0.3">
      <c r="A125" s="82" t="s">
        <v>107</v>
      </c>
      <c r="B125" s="146">
        <v>27938.9</v>
      </c>
      <c r="C125" s="139">
        <v>39656.583333333336</v>
      </c>
      <c r="D125" s="143" t="s">
        <v>74</v>
      </c>
      <c r="E125" s="168">
        <v>51722</v>
      </c>
      <c r="F125" s="234">
        <f>58978*1.2</f>
        <v>70773.599999999991</v>
      </c>
    </row>
    <row r="126" spans="1:6" x14ac:dyDescent="0.3">
      <c r="A126" s="53"/>
    </row>
    <row r="127" spans="1:6" s="26" customFormat="1" ht="13.8" x14ac:dyDescent="0.3">
      <c r="A127" s="261" t="s">
        <v>212</v>
      </c>
      <c r="B127" s="261"/>
      <c r="C127" s="261"/>
      <c r="D127" s="261"/>
      <c r="E127" s="261"/>
      <c r="F127" s="261"/>
    </row>
    <row r="128" spans="1:6" s="26" customFormat="1" ht="13.8" x14ac:dyDescent="0.3">
      <c r="A128" s="33"/>
      <c r="B128" s="9">
        <v>2019</v>
      </c>
      <c r="C128" s="9">
        <v>2020</v>
      </c>
      <c r="D128" s="69">
        <v>2021</v>
      </c>
      <c r="E128" s="69">
        <v>2022</v>
      </c>
      <c r="F128" s="69">
        <v>2023</v>
      </c>
    </row>
    <row r="129" spans="1:6" s="26" customFormat="1" ht="17.55" customHeight="1" x14ac:dyDescent="0.3">
      <c r="A129" s="377" t="s">
        <v>213</v>
      </c>
      <c r="B129" s="377"/>
      <c r="C129" s="377"/>
      <c r="D129" s="377"/>
      <c r="E129" s="377"/>
      <c r="F129" s="377"/>
    </row>
    <row r="130" spans="1:6" s="26" customFormat="1" ht="13.8" x14ac:dyDescent="0.3">
      <c r="A130" s="82" t="s">
        <v>214</v>
      </c>
      <c r="B130" s="139" t="s">
        <v>74</v>
      </c>
      <c r="C130" s="139">
        <v>85</v>
      </c>
      <c r="D130" s="143" t="s">
        <v>74</v>
      </c>
      <c r="E130" s="141">
        <v>83</v>
      </c>
      <c r="F130" s="141">
        <v>112</v>
      </c>
    </row>
    <row r="131" spans="1:6" s="26" customFormat="1" ht="13.8" x14ac:dyDescent="0.3">
      <c r="A131" s="82" t="s">
        <v>215</v>
      </c>
      <c r="B131" s="139" t="s">
        <v>74</v>
      </c>
      <c r="C131" s="139">
        <v>85</v>
      </c>
      <c r="D131" s="143" t="s">
        <v>74</v>
      </c>
      <c r="E131" s="141">
        <v>81</v>
      </c>
      <c r="F131" s="141">
        <v>94</v>
      </c>
    </row>
    <row r="132" spans="1:6" s="26" customFormat="1" ht="17.55" customHeight="1" x14ac:dyDescent="0.3">
      <c r="A132" s="377" t="s">
        <v>216</v>
      </c>
      <c r="B132" s="377"/>
      <c r="C132" s="377"/>
      <c r="D132" s="377"/>
      <c r="E132" s="377"/>
      <c r="F132" s="377"/>
    </row>
    <row r="133" spans="1:6" s="26" customFormat="1" ht="13.8" x14ac:dyDescent="0.3">
      <c r="A133" s="301" t="s">
        <v>106</v>
      </c>
      <c r="B133" s="149">
        <v>7</v>
      </c>
      <c r="C133" s="149">
        <v>7</v>
      </c>
      <c r="D133" s="303" t="s">
        <v>74</v>
      </c>
      <c r="E133" s="157">
        <v>7</v>
      </c>
      <c r="F133" s="157">
        <v>7</v>
      </c>
    </row>
    <row r="134" spans="1:6" s="26" customFormat="1" ht="13.8" x14ac:dyDescent="0.3">
      <c r="A134" s="301" t="s">
        <v>107</v>
      </c>
      <c r="B134" s="149">
        <v>8</v>
      </c>
      <c r="C134" s="149">
        <v>8</v>
      </c>
      <c r="D134" s="303" t="s">
        <v>74</v>
      </c>
      <c r="E134" s="157">
        <v>8</v>
      </c>
      <c r="F134" s="157">
        <v>8</v>
      </c>
    </row>
    <row r="135" spans="1:6" x14ac:dyDescent="0.3">
      <c r="A135" s="53"/>
    </row>
    <row r="136" spans="1:6" s="26" customFormat="1" ht="13.8" customHeight="1" x14ac:dyDescent="0.3">
      <c r="A136" s="384" t="s">
        <v>222</v>
      </c>
      <c r="B136" s="384"/>
      <c r="C136" s="384"/>
      <c r="D136" s="384"/>
      <c r="E136" s="384"/>
      <c r="F136" s="384"/>
    </row>
    <row r="137" spans="1:6" s="26" customFormat="1" ht="13.8" x14ac:dyDescent="0.3">
      <c r="A137" s="33"/>
      <c r="B137" s="9">
        <v>2019</v>
      </c>
      <c r="C137" s="9">
        <v>2020</v>
      </c>
      <c r="D137" s="69">
        <v>2021</v>
      </c>
      <c r="E137" s="69">
        <v>2022</v>
      </c>
      <c r="F137" s="69">
        <v>2023</v>
      </c>
    </row>
    <row r="138" spans="1:6" s="26" customFormat="1" ht="26.4" x14ac:dyDescent="0.3">
      <c r="A138" s="263" t="s">
        <v>223</v>
      </c>
      <c r="B138" s="149" t="s">
        <v>74</v>
      </c>
      <c r="C138" s="149">
        <v>754680</v>
      </c>
      <c r="D138" s="159">
        <v>1817868</v>
      </c>
      <c r="E138" s="157">
        <v>2019643</v>
      </c>
      <c r="F138" s="251">
        <v>6680143.5700000003</v>
      </c>
    </row>
    <row r="139" spans="1:6" s="26" customFormat="1" ht="17.55" customHeight="1" x14ac:dyDescent="0.3">
      <c r="A139" s="304" t="s">
        <v>224</v>
      </c>
      <c r="B139" s="304"/>
      <c r="C139" s="304"/>
      <c r="D139" s="304"/>
      <c r="E139" s="304"/>
      <c r="F139" s="304"/>
    </row>
    <row r="140" spans="1:6" s="26" customFormat="1" ht="13.8" x14ac:dyDescent="0.3">
      <c r="A140" s="301" t="s">
        <v>225</v>
      </c>
      <c r="B140" s="149" t="s">
        <v>74</v>
      </c>
      <c r="C140" s="149">
        <v>136574</v>
      </c>
      <c r="D140" s="159">
        <v>193992</v>
      </c>
      <c r="E140" s="157">
        <v>291503</v>
      </c>
      <c r="F140" s="255">
        <v>936044</v>
      </c>
    </row>
    <row r="141" spans="1:6" s="26" customFormat="1" ht="26.4" x14ac:dyDescent="0.3">
      <c r="A141" s="301" t="s">
        <v>226</v>
      </c>
      <c r="B141" s="149" t="s">
        <v>74</v>
      </c>
      <c r="C141" s="149">
        <v>221028</v>
      </c>
      <c r="D141" s="159">
        <v>448018</v>
      </c>
      <c r="E141" s="157">
        <v>574314</v>
      </c>
      <c r="F141" s="255">
        <v>1089846</v>
      </c>
    </row>
    <row r="142" spans="1:6" s="26" customFormat="1" ht="13.8" x14ac:dyDescent="0.3">
      <c r="A142" s="301" t="s">
        <v>227</v>
      </c>
      <c r="B142" s="149" t="s">
        <v>74</v>
      </c>
      <c r="C142" s="149">
        <v>397078</v>
      </c>
      <c r="D142" s="159">
        <v>1175858</v>
      </c>
      <c r="E142" s="157">
        <v>1153826</v>
      </c>
      <c r="F142" s="255">
        <v>4654254</v>
      </c>
    </row>
    <row r="143" spans="1:6" s="26" customFormat="1" ht="17.55" customHeight="1" x14ac:dyDescent="0.3">
      <c r="A143" s="304" t="s">
        <v>200</v>
      </c>
      <c r="B143" s="304"/>
      <c r="C143" s="304"/>
      <c r="D143" s="304"/>
      <c r="E143" s="304"/>
      <c r="F143" s="304"/>
    </row>
    <row r="144" spans="1:6" s="26" customFormat="1" ht="13.8" x14ac:dyDescent="0.3">
      <c r="A144" s="301" t="s">
        <v>106</v>
      </c>
      <c r="B144" s="149" t="s">
        <v>74</v>
      </c>
      <c r="C144" s="149">
        <v>118131</v>
      </c>
      <c r="D144" s="159">
        <v>351700</v>
      </c>
      <c r="E144" s="157">
        <v>319054</v>
      </c>
      <c r="F144" s="251">
        <v>1096982</v>
      </c>
    </row>
    <row r="145" spans="1:6" s="26" customFormat="1" ht="13.8" x14ac:dyDescent="0.3">
      <c r="A145" s="301" t="s">
        <v>107</v>
      </c>
      <c r="B145" s="149" t="s">
        <v>74</v>
      </c>
      <c r="C145" s="149">
        <v>636549</v>
      </c>
      <c r="D145" s="159">
        <v>1466168</v>
      </c>
      <c r="E145" s="157">
        <v>1700589</v>
      </c>
      <c r="F145" s="251">
        <v>5583162</v>
      </c>
    </row>
    <row r="146" spans="1:6" x14ac:dyDescent="0.3">
      <c r="A146" s="53"/>
    </row>
    <row r="147" spans="1:6" s="26" customFormat="1" ht="13.8" customHeight="1" x14ac:dyDescent="0.3">
      <c r="A147" s="373" t="s">
        <v>204</v>
      </c>
      <c r="B147" s="373"/>
      <c r="C147" s="373"/>
      <c r="D147" s="373"/>
      <c r="E147" s="373"/>
      <c r="F147" s="373"/>
    </row>
    <row r="148" spans="1:6" s="26" customFormat="1" ht="13.8" x14ac:dyDescent="0.3">
      <c r="A148" s="33"/>
      <c r="B148" s="9">
        <v>2019</v>
      </c>
      <c r="C148" s="9">
        <v>2020</v>
      </c>
      <c r="D148" s="69">
        <v>2021</v>
      </c>
      <c r="E148" s="24">
        <v>2022</v>
      </c>
      <c r="F148" s="24">
        <v>2023</v>
      </c>
    </row>
    <row r="149" spans="1:6" s="26" customFormat="1" ht="58.95" customHeight="1" x14ac:dyDescent="0.3">
      <c r="A149" s="70" t="s">
        <v>205</v>
      </c>
      <c r="B149" s="139">
        <v>413</v>
      </c>
      <c r="C149" s="139">
        <v>566</v>
      </c>
      <c r="D149" s="158">
        <v>562</v>
      </c>
      <c r="E149" s="141">
        <v>458</v>
      </c>
      <c r="F149" s="141">
        <v>364</v>
      </c>
    </row>
    <row r="150" spans="1:6" s="26" customFormat="1" ht="13.8" x14ac:dyDescent="0.3">
      <c r="A150" s="82" t="s">
        <v>106</v>
      </c>
      <c r="B150" s="139">
        <v>404</v>
      </c>
      <c r="C150" s="139">
        <v>561</v>
      </c>
      <c r="D150" s="158">
        <v>558</v>
      </c>
      <c r="E150" s="141">
        <v>455</v>
      </c>
      <c r="F150" s="141">
        <v>346</v>
      </c>
    </row>
    <row r="151" spans="1:6" s="26" customFormat="1" ht="13.8" x14ac:dyDescent="0.3">
      <c r="A151" s="82" t="s">
        <v>107</v>
      </c>
      <c r="B151" s="139">
        <v>9</v>
      </c>
      <c r="C151" s="139">
        <v>5</v>
      </c>
      <c r="D151" s="158">
        <v>4</v>
      </c>
      <c r="E151" s="141">
        <v>3</v>
      </c>
      <c r="F151" s="141">
        <v>18</v>
      </c>
    </row>
    <row r="152" spans="1:6" s="26" customFormat="1" ht="79.2" x14ac:dyDescent="0.3">
      <c r="A152" s="70" t="s">
        <v>206</v>
      </c>
      <c r="B152" s="139">
        <v>324</v>
      </c>
      <c r="C152" s="139">
        <v>187</v>
      </c>
      <c r="D152" s="158">
        <v>145</v>
      </c>
      <c r="E152" s="141">
        <v>515</v>
      </c>
      <c r="F152" s="141">
        <v>276</v>
      </c>
    </row>
    <row r="153" spans="1:6" s="26" customFormat="1" ht="13.8" x14ac:dyDescent="0.3">
      <c r="A153" s="82" t="s">
        <v>106</v>
      </c>
      <c r="B153" s="139">
        <v>318</v>
      </c>
      <c r="C153" s="139">
        <v>186</v>
      </c>
      <c r="D153" s="158">
        <v>142</v>
      </c>
      <c r="E153" s="141">
        <v>494</v>
      </c>
      <c r="F153" s="141">
        <v>272</v>
      </c>
    </row>
    <row r="154" spans="1:6" s="26" customFormat="1" ht="13.8" x14ac:dyDescent="0.3">
      <c r="A154" s="82" t="s">
        <v>107</v>
      </c>
      <c r="B154" s="139">
        <v>6</v>
      </c>
      <c r="C154" s="139">
        <v>1</v>
      </c>
      <c r="D154" s="158">
        <v>3</v>
      </c>
      <c r="E154" s="141">
        <v>21</v>
      </c>
      <c r="F154" s="141">
        <v>4</v>
      </c>
    </row>
    <row r="155" spans="1:6" s="26" customFormat="1" ht="132" x14ac:dyDescent="0.3">
      <c r="A155" s="70" t="s">
        <v>207</v>
      </c>
      <c r="B155" s="139">
        <v>212</v>
      </c>
      <c r="C155" s="139">
        <v>167</v>
      </c>
      <c r="D155" s="158">
        <v>120</v>
      </c>
      <c r="E155" s="141">
        <v>321</v>
      </c>
      <c r="F155" s="141">
        <v>239</v>
      </c>
    </row>
    <row r="156" spans="1:6" s="26" customFormat="1" ht="13.8" x14ac:dyDescent="0.3">
      <c r="A156" s="82" t="s">
        <v>106</v>
      </c>
      <c r="B156" s="139">
        <v>206</v>
      </c>
      <c r="C156" s="139">
        <v>166</v>
      </c>
      <c r="D156" s="158">
        <v>118</v>
      </c>
      <c r="E156" s="141">
        <v>319</v>
      </c>
      <c r="F156" s="141">
        <v>235</v>
      </c>
    </row>
    <row r="157" spans="1:6" s="26" customFormat="1" ht="13.8" x14ac:dyDescent="0.3">
      <c r="A157" s="82" t="s">
        <v>107</v>
      </c>
      <c r="B157" s="139">
        <v>6</v>
      </c>
      <c r="C157" s="139">
        <v>1</v>
      </c>
      <c r="D157" s="158">
        <v>2</v>
      </c>
      <c r="E157" s="141">
        <v>2</v>
      </c>
      <c r="F157" s="141">
        <v>4</v>
      </c>
    </row>
    <row r="158" spans="1:6" s="26" customFormat="1" ht="92.4" x14ac:dyDescent="0.3">
      <c r="A158" s="70" t="s">
        <v>208</v>
      </c>
      <c r="B158" s="139">
        <v>404</v>
      </c>
      <c r="C158" s="139">
        <v>290</v>
      </c>
      <c r="D158" s="140">
        <v>371</v>
      </c>
      <c r="E158" s="141">
        <v>515</v>
      </c>
      <c r="F158" s="141">
        <v>499</v>
      </c>
    </row>
    <row r="159" spans="1:6" s="26" customFormat="1" ht="13.8" x14ac:dyDescent="0.3">
      <c r="A159" s="82" t="s">
        <v>106</v>
      </c>
      <c r="B159" s="139">
        <v>391</v>
      </c>
      <c r="C159" s="139">
        <v>287</v>
      </c>
      <c r="D159" s="140">
        <v>365</v>
      </c>
      <c r="E159" s="141">
        <v>494</v>
      </c>
      <c r="F159" s="141">
        <v>488</v>
      </c>
    </row>
    <row r="160" spans="1:6" s="26" customFormat="1" ht="13.8" x14ac:dyDescent="0.3">
      <c r="A160" s="82" t="s">
        <v>107</v>
      </c>
      <c r="B160" s="139">
        <v>13</v>
      </c>
      <c r="C160" s="139">
        <v>3</v>
      </c>
      <c r="D160" s="140">
        <v>6</v>
      </c>
      <c r="E160" s="141">
        <v>21</v>
      </c>
      <c r="F160" s="141">
        <v>11</v>
      </c>
    </row>
    <row r="161" spans="1:6" x14ac:dyDescent="0.3">
      <c r="A161" s="53"/>
    </row>
    <row r="162" spans="1:6" s="26" customFormat="1" ht="13.8" customHeight="1" x14ac:dyDescent="0.3">
      <c r="A162" s="381" t="s">
        <v>850</v>
      </c>
      <c r="B162" s="381"/>
      <c r="C162" s="381"/>
      <c r="D162" s="73"/>
      <c r="E162" s="73"/>
      <c r="F162" s="73"/>
    </row>
    <row r="163" spans="1:6" s="26" customFormat="1" ht="13.8" x14ac:dyDescent="0.3">
      <c r="A163" s="33"/>
      <c r="B163" s="9">
        <v>2019</v>
      </c>
      <c r="C163" s="9">
        <v>2020</v>
      </c>
      <c r="D163" s="69">
        <v>2021</v>
      </c>
      <c r="E163" s="24">
        <v>2022</v>
      </c>
      <c r="F163" s="24">
        <v>2023</v>
      </c>
    </row>
    <row r="164" spans="1:6" s="26" customFormat="1" ht="52.8" x14ac:dyDescent="0.3">
      <c r="A164" s="70" t="s">
        <v>209</v>
      </c>
      <c r="B164" s="139">
        <v>80</v>
      </c>
      <c r="C164" s="139">
        <v>64</v>
      </c>
      <c r="D164" s="140">
        <v>68</v>
      </c>
      <c r="E164" s="141">
        <v>100</v>
      </c>
      <c r="F164" s="256">
        <v>55</v>
      </c>
    </row>
    <row r="165" spans="1:6" s="26" customFormat="1" ht="13.8" x14ac:dyDescent="0.3">
      <c r="A165" s="82" t="s">
        <v>106</v>
      </c>
      <c r="B165" s="139">
        <v>81</v>
      </c>
      <c r="C165" s="139">
        <v>65</v>
      </c>
      <c r="D165" s="140">
        <v>68</v>
      </c>
      <c r="E165" s="141">
        <v>58</v>
      </c>
      <c r="F165" s="256">
        <v>56</v>
      </c>
    </row>
    <row r="166" spans="1:6" s="26" customFormat="1" ht="13.8" x14ac:dyDescent="0.3">
      <c r="A166" s="82" t="s">
        <v>107</v>
      </c>
      <c r="B166" s="139">
        <v>46</v>
      </c>
      <c r="C166" s="139">
        <v>33</v>
      </c>
      <c r="D166" s="140">
        <v>83</v>
      </c>
      <c r="E166" s="141">
        <v>86</v>
      </c>
      <c r="F166" s="256">
        <v>36</v>
      </c>
    </row>
    <row r="167" spans="1:6" s="26" customFormat="1" ht="52.8" x14ac:dyDescent="0.3">
      <c r="A167" s="138" t="s">
        <v>834</v>
      </c>
      <c r="B167" s="139">
        <v>59</v>
      </c>
      <c r="C167" s="139">
        <v>52</v>
      </c>
      <c r="D167" s="142" t="s">
        <v>74</v>
      </c>
      <c r="E167" s="141">
        <v>70</v>
      </c>
      <c r="F167" s="256">
        <v>87</v>
      </c>
    </row>
    <row r="168" spans="1:6" s="26" customFormat="1" ht="13.8" x14ac:dyDescent="0.3">
      <c r="A168" s="82" t="s">
        <v>106</v>
      </c>
      <c r="B168" s="139">
        <v>58</v>
      </c>
      <c r="C168" s="139">
        <v>52</v>
      </c>
      <c r="D168" s="142" t="s">
        <v>74</v>
      </c>
      <c r="E168" s="141">
        <v>70</v>
      </c>
      <c r="F168" s="256">
        <v>86</v>
      </c>
    </row>
    <row r="169" spans="1:6" s="26" customFormat="1" ht="13.8" x14ac:dyDescent="0.3">
      <c r="A169" s="82" t="s">
        <v>107</v>
      </c>
      <c r="B169" s="139">
        <v>100</v>
      </c>
      <c r="C169" s="139">
        <v>17</v>
      </c>
      <c r="D169" s="142" t="s">
        <v>74</v>
      </c>
      <c r="E169" s="141">
        <v>67</v>
      </c>
      <c r="F169" s="256">
        <v>100</v>
      </c>
    </row>
    <row r="170" spans="1:6" x14ac:dyDescent="0.3">
      <c r="A170" s="53"/>
    </row>
    <row r="171" spans="1:6" s="26" customFormat="1" ht="13.8" x14ac:dyDescent="0.3">
      <c r="A171" s="381" t="s">
        <v>217</v>
      </c>
      <c r="B171" s="381"/>
      <c r="C171" s="381"/>
      <c r="D171" s="73"/>
      <c r="E171" s="73"/>
      <c r="F171" s="73"/>
    </row>
    <row r="172" spans="1:6" s="26" customFormat="1" ht="13.8" x14ac:dyDescent="0.3">
      <c r="A172" s="33"/>
      <c r="B172" s="9">
        <v>2019</v>
      </c>
      <c r="C172" s="9">
        <v>2020</v>
      </c>
      <c r="D172" s="69">
        <v>2021</v>
      </c>
      <c r="E172" s="24">
        <v>2022</v>
      </c>
      <c r="F172" s="24">
        <v>2023</v>
      </c>
    </row>
    <row r="173" spans="1:6" s="26" customFormat="1" ht="39.6" x14ac:dyDescent="0.3">
      <c r="A173" s="70" t="s">
        <v>218</v>
      </c>
      <c r="B173" s="139">
        <v>100</v>
      </c>
      <c r="C173" s="139">
        <v>100</v>
      </c>
      <c r="D173" s="140">
        <v>100</v>
      </c>
      <c r="E173" s="141">
        <v>100</v>
      </c>
      <c r="F173" s="141">
        <v>100</v>
      </c>
    </row>
    <row r="174" spans="1:6" s="26" customFormat="1" ht="26.4" x14ac:dyDescent="0.3">
      <c r="A174" s="70" t="s">
        <v>219</v>
      </c>
      <c r="B174" s="139">
        <v>61</v>
      </c>
      <c r="C174" s="139">
        <v>54</v>
      </c>
      <c r="D174" s="140">
        <v>83.8</v>
      </c>
      <c r="E174" s="141">
        <v>80</v>
      </c>
      <c r="F174" s="141">
        <v>69</v>
      </c>
    </row>
    <row r="175" spans="1:6" s="26" customFormat="1" ht="26.4" x14ac:dyDescent="0.3">
      <c r="A175" s="70" t="s">
        <v>220</v>
      </c>
      <c r="B175" s="139">
        <v>13</v>
      </c>
      <c r="C175" s="139">
        <v>17</v>
      </c>
      <c r="D175" s="142" t="s">
        <v>74</v>
      </c>
      <c r="E175" s="141">
        <v>27</v>
      </c>
      <c r="F175" s="141">
        <v>28</v>
      </c>
    </row>
    <row r="176" spans="1:6" s="26" customFormat="1" ht="66" customHeight="1" x14ac:dyDescent="0.3">
      <c r="A176" s="175" t="s">
        <v>221</v>
      </c>
      <c r="B176" s="147">
        <v>0.59</v>
      </c>
      <c r="C176" s="147">
        <v>0.64</v>
      </c>
      <c r="D176" s="194">
        <v>0.28999999999999998</v>
      </c>
      <c r="E176" s="162">
        <v>0.28000000000000003</v>
      </c>
      <c r="F176" s="162">
        <v>0.35</v>
      </c>
    </row>
    <row r="177" spans="1:6" x14ac:dyDescent="0.3">
      <c r="A177" s="53"/>
    </row>
    <row r="178" spans="1:6" ht="26.25" customHeight="1" x14ac:dyDescent="0.3">
      <c r="A178" s="360" t="s">
        <v>1199</v>
      </c>
      <c r="B178" s="360"/>
      <c r="C178" s="360"/>
      <c r="D178" s="360"/>
      <c r="E178" s="360"/>
      <c r="F178" s="360"/>
    </row>
    <row r="181" spans="1:6" x14ac:dyDescent="0.3">
      <c r="A181" s="20"/>
    </row>
  </sheetData>
  <mergeCells count="22">
    <mergeCell ref="A2:F6"/>
    <mergeCell ref="A91:F91"/>
    <mergeCell ref="A94:F94"/>
    <mergeCell ref="A39:F39"/>
    <mergeCell ref="A54:F54"/>
    <mergeCell ref="A69:F69"/>
    <mergeCell ref="A10:F10"/>
    <mergeCell ref="A14:F14"/>
    <mergeCell ref="A22:F22"/>
    <mergeCell ref="A27:F27"/>
    <mergeCell ref="A147:F147"/>
    <mergeCell ref="A178:F178"/>
    <mergeCell ref="A102:F102"/>
    <mergeCell ref="A105:F105"/>
    <mergeCell ref="A113:F113"/>
    <mergeCell ref="A110:E110"/>
    <mergeCell ref="A171:C171"/>
    <mergeCell ref="A162:C162"/>
    <mergeCell ref="A123:F123"/>
    <mergeCell ref="A129:F129"/>
    <mergeCell ref="A132:F132"/>
    <mergeCell ref="A136:F136"/>
  </mergeCells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0"/>
  <sheetViews>
    <sheetView showGridLines="0" zoomScale="110" zoomScaleNormal="110" workbookViewId="0">
      <selection activeCell="A7" sqref="A7:F7"/>
    </sheetView>
  </sheetViews>
  <sheetFormatPr defaultColWidth="9.109375" defaultRowHeight="13.2" x14ac:dyDescent="0.25"/>
  <cols>
    <col min="1" max="1" width="34.109375" style="22" customWidth="1"/>
    <col min="2" max="5" width="18.44140625" style="23" customWidth="1"/>
    <col min="6" max="12" width="17.44140625" style="23" customWidth="1"/>
    <col min="13" max="16384" width="9.109375" style="23"/>
  </cols>
  <sheetData>
    <row r="2" spans="1:6" ht="14.55" customHeight="1" x14ac:dyDescent="0.25">
      <c r="A2" s="362" t="s">
        <v>67</v>
      </c>
      <c r="B2" s="362"/>
      <c r="C2" s="362"/>
      <c r="D2" s="362"/>
      <c r="E2" s="362"/>
      <c r="F2" s="362"/>
    </row>
    <row r="3" spans="1:6" ht="13.2" customHeight="1" x14ac:dyDescent="0.25">
      <c r="A3" s="362"/>
      <c r="B3" s="362"/>
      <c r="C3" s="362"/>
      <c r="D3" s="362"/>
      <c r="E3" s="362"/>
      <c r="F3" s="362"/>
    </row>
    <row r="4" spans="1:6" ht="13.05" customHeight="1" x14ac:dyDescent="0.25">
      <c r="A4" s="362"/>
      <c r="B4" s="362"/>
      <c r="C4" s="362"/>
      <c r="D4" s="362"/>
      <c r="E4" s="362"/>
      <c r="F4" s="362"/>
    </row>
    <row r="5" spans="1:6" ht="13.2" customHeight="1" x14ac:dyDescent="0.25">
      <c r="A5" s="362"/>
      <c r="B5" s="362"/>
      <c r="C5" s="362"/>
      <c r="D5" s="362"/>
      <c r="E5" s="362"/>
      <c r="F5" s="362"/>
    </row>
    <row r="6" spans="1:6" ht="13.2" customHeight="1" x14ac:dyDescent="0.25">
      <c r="A6" s="362"/>
      <c r="B6" s="362"/>
      <c r="C6" s="362"/>
      <c r="D6" s="362"/>
      <c r="E6" s="362"/>
      <c r="F6" s="362"/>
    </row>
    <row r="7" spans="1:6" ht="39" customHeight="1" x14ac:dyDescent="0.25">
      <c r="A7" s="385" t="s">
        <v>8</v>
      </c>
      <c r="B7" s="385"/>
      <c r="C7" s="385"/>
      <c r="D7" s="385"/>
      <c r="E7" s="385"/>
      <c r="F7" s="385"/>
    </row>
    <row r="8" spans="1:6" ht="10.199999999999999" customHeight="1" x14ac:dyDescent="0.25">
      <c r="A8" s="372" t="s">
        <v>537</v>
      </c>
      <c r="B8" s="372"/>
      <c r="C8" s="372"/>
      <c r="D8" s="372"/>
      <c r="E8" s="372"/>
      <c r="F8" s="372"/>
    </row>
    <row r="9" spans="1:6" ht="16.5" customHeight="1" x14ac:dyDescent="0.25">
      <c r="A9" s="33"/>
      <c r="B9" s="9">
        <v>2019</v>
      </c>
      <c r="C9" s="9">
        <v>2020</v>
      </c>
      <c r="D9" s="69">
        <v>2021</v>
      </c>
      <c r="E9" s="24">
        <v>2022</v>
      </c>
      <c r="F9" s="24">
        <v>2023</v>
      </c>
    </row>
    <row r="10" spans="1:6" ht="13.8" customHeight="1" x14ac:dyDescent="0.25">
      <c r="A10" s="165" t="s">
        <v>852</v>
      </c>
      <c r="B10" s="147">
        <v>1127</v>
      </c>
      <c r="C10" s="147">
        <v>1502</v>
      </c>
      <c r="D10" s="194">
        <v>1703.3</v>
      </c>
      <c r="E10" s="154">
        <v>2786</v>
      </c>
      <c r="F10" s="267">
        <f>SUM(F11:F12)</f>
        <v>4364.8999999999996</v>
      </c>
    </row>
    <row r="11" spans="1:6" s="26" customFormat="1" ht="26.4" x14ac:dyDescent="0.3">
      <c r="A11" s="174" t="s">
        <v>854</v>
      </c>
      <c r="B11" s="147">
        <v>604</v>
      </c>
      <c r="C11" s="147">
        <v>1375</v>
      </c>
      <c r="D11" s="257">
        <v>1241</v>
      </c>
      <c r="E11" s="155">
        <v>1067</v>
      </c>
      <c r="F11" s="267">
        <v>1786.7</v>
      </c>
    </row>
    <row r="12" spans="1:6" s="26" customFormat="1" ht="79.2" x14ac:dyDescent="0.3">
      <c r="A12" s="174" t="s">
        <v>853</v>
      </c>
      <c r="B12" s="147">
        <v>523</v>
      </c>
      <c r="C12" s="147">
        <v>127</v>
      </c>
      <c r="D12" s="194">
        <v>462.3</v>
      </c>
      <c r="E12" s="155">
        <v>1719</v>
      </c>
      <c r="F12" s="267">
        <v>2578.1999999999998</v>
      </c>
    </row>
    <row r="13" spans="1:6" s="26" customFormat="1" ht="13.8" x14ac:dyDescent="0.3">
      <c r="A13" s="53"/>
      <c r="B13" s="6"/>
      <c r="C13" s="6"/>
      <c r="D13" s="6"/>
      <c r="E13" s="6"/>
    </row>
    <row r="14" spans="1:6" s="26" customFormat="1" ht="13.8" customHeight="1" x14ac:dyDescent="0.3">
      <c r="A14" s="261" t="s">
        <v>538</v>
      </c>
      <c r="B14" s="261"/>
      <c r="C14" s="261"/>
      <c r="D14" s="261"/>
      <c r="E14" s="261"/>
      <c r="F14" s="261"/>
    </row>
    <row r="15" spans="1:6" s="26" customFormat="1" ht="13.8" x14ac:dyDescent="0.3">
      <c r="A15" s="33"/>
      <c r="B15" s="9">
        <v>2019</v>
      </c>
      <c r="C15" s="9">
        <v>2020</v>
      </c>
      <c r="D15" s="69">
        <v>2021</v>
      </c>
      <c r="E15" s="24">
        <v>2022</v>
      </c>
      <c r="F15" s="24">
        <v>2023</v>
      </c>
    </row>
    <row r="16" spans="1:6" s="6" customFormat="1" ht="26.4" x14ac:dyDescent="0.3">
      <c r="A16" s="32" t="s">
        <v>851</v>
      </c>
      <c r="B16" s="102">
        <v>132</v>
      </c>
      <c r="C16" s="102">
        <v>132</v>
      </c>
      <c r="D16" s="161">
        <v>234</v>
      </c>
      <c r="E16" s="160">
        <v>243</v>
      </c>
      <c r="F16" s="160">
        <v>228</v>
      </c>
    </row>
    <row r="17" spans="1:6" s="26" customFormat="1" ht="13.8" x14ac:dyDescent="0.3">
      <c r="A17" s="165" t="s">
        <v>855</v>
      </c>
      <c r="B17" s="149">
        <v>0</v>
      </c>
      <c r="C17" s="149">
        <v>0</v>
      </c>
      <c r="D17" s="158">
        <v>1</v>
      </c>
      <c r="E17" s="156">
        <v>2</v>
      </c>
      <c r="F17" s="156">
        <v>1</v>
      </c>
    </row>
    <row r="18" spans="1:6" s="26" customFormat="1" ht="13.8" x14ac:dyDescent="0.3">
      <c r="A18" s="165" t="s">
        <v>856</v>
      </c>
      <c r="B18" s="149">
        <v>10</v>
      </c>
      <c r="C18" s="149">
        <v>8</v>
      </c>
      <c r="D18" s="158">
        <v>10</v>
      </c>
      <c r="E18" s="157">
        <v>8</v>
      </c>
      <c r="F18" s="157">
        <v>7</v>
      </c>
    </row>
    <row r="19" spans="1:6" s="26" customFormat="1" ht="13.8" x14ac:dyDescent="0.3">
      <c r="A19" s="208"/>
      <c r="B19" s="209"/>
      <c r="C19" s="209"/>
      <c r="D19" s="210"/>
      <c r="E19" s="211"/>
    </row>
    <row r="20" spans="1:6" s="26" customFormat="1" ht="28.2" customHeight="1" x14ac:dyDescent="0.3">
      <c r="A20" s="372" t="s">
        <v>968</v>
      </c>
      <c r="B20" s="372"/>
      <c r="C20" s="372"/>
      <c r="D20" s="372"/>
      <c r="E20" s="372"/>
      <c r="F20" s="372"/>
    </row>
    <row r="21" spans="1:6" s="26" customFormat="1" ht="13.8" x14ac:dyDescent="0.3">
      <c r="A21" s="33"/>
      <c r="B21" s="9">
        <v>2019</v>
      </c>
      <c r="C21" s="9">
        <v>2020</v>
      </c>
      <c r="D21" s="69">
        <v>2021</v>
      </c>
      <c r="E21" s="24">
        <v>2022</v>
      </c>
      <c r="F21" s="24">
        <v>2023</v>
      </c>
    </row>
    <row r="22" spans="1:6" s="26" customFormat="1" ht="13.8" customHeight="1" x14ac:dyDescent="0.3">
      <c r="A22" s="32" t="s">
        <v>969</v>
      </c>
      <c r="B22" s="102" t="s">
        <v>74</v>
      </c>
      <c r="C22" s="102">
        <v>2</v>
      </c>
      <c r="D22" s="131">
        <v>5</v>
      </c>
      <c r="E22" s="131">
        <v>6</v>
      </c>
      <c r="F22" s="131">
        <v>6</v>
      </c>
    </row>
    <row r="23" spans="1:6" s="26" customFormat="1" ht="13.8" customHeight="1" x14ac:dyDescent="0.3">
      <c r="A23" s="165" t="s">
        <v>970</v>
      </c>
      <c r="B23" s="102" t="s">
        <v>74</v>
      </c>
      <c r="C23" s="149">
        <v>20</v>
      </c>
      <c r="D23" s="290">
        <v>6</v>
      </c>
      <c r="E23" s="157">
        <v>12</v>
      </c>
      <c r="F23" s="157">
        <v>10</v>
      </c>
    </row>
    <row r="24" spans="1:6" s="26" customFormat="1" ht="13.8" x14ac:dyDescent="0.3">
      <c r="A24" s="165" t="s">
        <v>971</v>
      </c>
      <c r="B24" s="102" t="s">
        <v>74</v>
      </c>
      <c r="C24" s="102" t="s">
        <v>74</v>
      </c>
      <c r="D24" s="102" t="s">
        <v>74</v>
      </c>
      <c r="E24" s="155">
        <v>0.06</v>
      </c>
      <c r="F24" s="155">
        <v>0.06</v>
      </c>
    </row>
    <row r="25" spans="1:6" s="26" customFormat="1" ht="13.8" x14ac:dyDescent="0.3">
      <c r="A25" s="165" t="s">
        <v>972</v>
      </c>
      <c r="B25" s="102" t="s">
        <v>74</v>
      </c>
      <c r="C25" s="102" t="s">
        <v>74</v>
      </c>
      <c r="D25" s="102" t="s">
        <v>74</v>
      </c>
      <c r="E25" s="155">
        <v>0.13</v>
      </c>
      <c r="F25" s="155">
        <v>0.11</v>
      </c>
    </row>
    <row r="26" spans="1:6" s="26" customFormat="1" ht="31.95" customHeight="1" x14ac:dyDescent="0.3">
      <c r="A26" s="208"/>
      <c r="B26" s="209"/>
      <c r="C26" s="209"/>
      <c r="D26" s="210"/>
      <c r="E26" s="211"/>
    </row>
    <row r="27" spans="1:6" s="26" customFormat="1" ht="16.2" customHeight="1" x14ac:dyDescent="0.3">
      <c r="A27" s="372" t="s">
        <v>955</v>
      </c>
      <c r="B27" s="372"/>
      <c r="C27" s="372"/>
      <c r="D27" s="372"/>
      <c r="E27" s="372"/>
      <c r="F27" s="372"/>
    </row>
    <row r="28" spans="1:6" s="26" customFormat="1" ht="13.8" x14ac:dyDescent="0.3">
      <c r="A28" s="215"/>
      <c r="B28" s="9">
        <v>2019</v>
      </c>
      <c r="C28" s="9">
        <v>2020</v>
      </c>
      <c r="D28" s="69">
        <v>2021</v>
      </c>
      <c r="E28" s="24">
        <v>2022</v>
      </c>
      <c r="F28" s="24">
        <v>2023</v>
      </c>
    </row>
    <row r="29" spans="1:6" s="26" customFormat="1" ht="13.8" x14ac:dyDescent="0.3">
      <c r="A29" s="32" t="s">
        <v>956</v>
      </c>
      <c r="B29" s="102" t="s">
        <v>74</v>
      </c>
      <c r="C29" s="102" t="s">
        <v>74</v>
      </c>
      <c r="D29" s="102" t="s">
        <v>74</v>
      </c>
      <c r="E29" s="131">
        <v>640</v>
      </c>
      <c r="F29" s="131">
        <v>119</v>
      </c>
    </row>
    <row r="30" spans="1:6" s="26" customFormat="1" ht="26.4" x14ac:dyDescent="0.3">
      <c r="A30" s="32" t="s">
        <v>1157</v>
      </c>
      <c r="B30" s="102" t="s">
        <v>74</v>
      </c>
      <c r="C30" s="102" t="s">
        <v>74</v>
      </c>
      <c r="D30" s="102" t="s">
        <v>74</v>
      </c>
      <c r="E30" s="149">
        <v>1211</v>
      </c>
      <c r="F30" s="149">
        <v>1352</v>
      </c>
    </row>
    <row r="31" spans="1:6" s="26" customFormat="1" ht="45" customHeight="1" x14ac:dyDescent="0.3">
      <c r="A31" s="32" t="s">
        <v>957</v>
      </c>
      <c r="B31" s="102" t="s">
        <v>74</v>
      </c>
      <c r="C31" s="102" t="s">
        <v>74</v>
      </c>
      <c r="D31" s="102" t="s">
        <v>74</v>
      </c>
      <c r="E31" s="131">
        <v>0</v>
      </c>
      <c r="F31" s="131">
        <v>0</v>
      </c>
    </row>
    <row r="32" spans="1:6" s="26" customFormat="1" ht="26.55" customHeight="1" x14ac:dyDescent="0.3">
      <c r="A32" s="32" t="s">
        <v>958</v>
      </c>
      <c r="B32" s="102" t="s">
        <v>74</v>
      </c>
      <c r="C32" s="102" t="s">
        <v>74</v>
      </c>
      <c r="D32" s="102" t="s">
        <v>74</v>
      </c>
      <c r="E32" s="131">
        <v>11</v>
      </c>
      <c r="F32" s="131">
        <v>18</v>
      </c>
    </row>
    <row r="33" spans="1:6" s="26" customFormat="1" ht="39.6" x14ac:dyDescent="0.3">
      <c r="A33" s="32" t="s">
        <v>959</v>
      </c>
      <c r="B33" s="102" t="s">
        <v>74</v>
      </c>
      <c r="C33" s="102" t="s">
        <v>74</v>
      </c>
      <c r="D33" s="102" t="s">
        <v>74</v>
      </c>
      <c r="E33" s="131">
        <v>182</v>
      </c>
      <c r="F33" s="131">
        <v>113</v>
      </c>
    </row>
    <row r="34" spans="1:6" s="26" customFormat="1" ht="26.55" customHeight="1" x14ac:dyDescent="0.3">
      <c r="A34" s="32" t="s">
        <v>960</v>
      </c>
      <c r="B34" s="102" t="s">
        <v>74</v>
      </c>
      <c r="C34" s="102" t="s">
        <v>74</v>
      </c>
      <c r="D34" s="102" t="s">
        <v>74</v>
      </c>
      <c r="E34" s="131">
        <v>19</v>
      </c>
      <c r="F34" s="131">
        <v>17</v>
      </c>
    </row>
    <row r="35" spans="1:6" s="26" customFormat="1" ht="39.6" x14ac:dyDescent="0.3">
      <c r="A35" s="32" t="s">
        <v>961</v>
      </c>
      <c r="B35" s="102" t="s">
        <v>74</v>
      </c>
      <c r="C35" s="102" t="s">
        <v>74</v>
      </c>
      <c r="D35" s="102" t="s">
        <v>74</v>
      </c>
      <c r="E35" s="149">
        <v>2585</v>
      </c>
      <c r="F35" s="149">
        <v>3650</v>
      </c>
    </row>
    <row r="36" spans="1:6" s="26" customFormat="1" ht="13.8" x14ac:dyDescent="0.3">
      <c r="A36" s="10"/>
      <c r="B36" s="212"/>
      <c r="C36" s="212"/>
      <c r="D36" s="212"/>
      <c r="E36" s="214"/>
    </row>
    <row r="37" spans="1:6" s="26" customFormat="1" ht="13.8" customHeight="1" x14ac:dyDescent="0.3">
      <c r="A37" s="372" t="s">
        <v>962</v>
      </c>
      <c r="B37" s="372"/>
      <c r="C37" s="372"/>
      <c r="D37" s="372"/>
      <c r="E37" s="372"/>
      <c r="F37" s="372"/>
    </row>
    <row r="38" spans="1:6" s="26" customFormat="1" ht="13.8" x14ac:dyDescent="0.3">
      <c r="A38" s="215"/>
      <c r="B38" s="9">
        <v>2019</v>
      </c>
      <c r="C38" s="9">
        <v>2020</v>
      </c>
      <c r="D38" s="69">
        <v>2021</v>
      </c>
      <c r="E38" s="69">
        <v>2022</v>
      </c>
      <c r="F38" s="69">
        <v>2023</v>
      </c>
    </row>
    <row r="39" spans="1:6" s="26" customFormat="1" ht="13.8" customHeight="1" x14ac:dyDescent="0.3">
      <c r="A39" s="32" t="s">
        <v>964</v>
      </c>
      <c r="B39" s="102" t="s">
        <v>74</v>
      </c>
      <c r="C39" s="102" t="s">
        <v>74</v>
      </c>
      <c r="D39" s="291">
        <v>211675</v>
      </c>
      <c r="E39" s="149">
        <v>281063</v>
      </c>
      <c r="F39" s="149">
        <v>298905</v>
      </c>
    </row>
    <row r="40" spans="1:6" s="26" customFormat="1" ht="26.4" x14ac:dyDescent="0.3">
      <c r="A40" s="32" t="s">
        <v>963</v>
      </c>
      <c r="B40" s="102" t="s">
        <v>74</v>
      </c>
      <c r="C40" s="102" t="s">
        <v>74</v>
      </c>
      <c r="D40" s="291">
        <v>33245</v>
      </c>
      <c r="E40" s="149">
        <v>28463</v>
      </c>
      <c r="F40" s="149">
        <v>30496</v>
      </c>
    </row>
    <row r="41" spans="1:6" s="26" customFormat="1" ht="39.6" x14ac:dyDescent="0.3">
      <c r="A41" s="32" t="s">
        <v>965</v>
      </c>
      <c r="B41" s="102" t="s">
        <v>74</v>
      </c>
      <c r="C41" s="102" t="s">
        <v>74</v>
      </c>
      <c r="D41" s="102" t="s">
        <v>74</v>
      </c>
      <c r="E41" s="244">
        <v>19551</v>
      </c>
      <c r="F41" s="149">
        <v>17834</v>
      </c>
    </row>
    <row r="42" spans="1:6" s="26" customFormat="1" ht="79.2" x14ac:dyDescent="0.3">
      <c r="A42" s="169" t="s">
        <v>966</v>
      </c>
      <c r="B42" s="102" t="s">
        <v>74</v>
      </c>
      <c r="C42" s="102" t="s">
        <v>74</v>
      </c>
      <c r="D42" s="102" t="s">
        <v>74</v>
      </c>
      <c r="E42" s="244">
        <v>1645</v>
      </c>
      <c r="F42" s="244">
        <v>4018</v>
      </c>
    </row>
    <row r="43" spans="1:6" s="26" customFormat="1" ht="66" x14ac:dyDescent="0.3">
      <c r="A43" s="169" t="s">
        <v>967</v>
      </c>
      <c r="B43" s="102" t="s">
        <v>74</v>
      </c>
      <c r="C43" s="102" t="s">
        <v>74</v>
      </c>
      <c r="D43" s="102" t="s">
        <v>74</v>
      </c>
      <c r="E43" s="149">
        <v>1699</v>
      </c>
      <c r="F43" s="244">
        <v>5243</v>
      </c>
    </row>
    <row r="44" spans="1:6" s="26" customFormat="1" ht="13.8" x14ac:dyDescent="0.3">
      <c r="A44" s="10"/>
      <c r="B44" s="212"/>
      <c r="C44" s="213"/>
      <c r="D44" s="214"/>
      <c r="E44" s="214"/>
    </row>
    <row r="45" spans="1:6" s="26" customFormat="1" ht="13.8" customHeight="1" x14ac:dyDescent="0.3">
      <c r="A45" s="372" t="s">
        <v>234</v>
      </c>
      <c r="B45" s="372"/>
      <c r="C45" s="372"/>
      <c r="D45" s="372"/>
      <c r="E45" s="372"/>
      <c r="F45" s="372"/>
    </row>
    <row r="46" spans="1:6" s="26" customFormat="1" ht="13.8" x14ac:dyDescent="0.3">
      <c r="A46" s="33"/>
      <c r="B46" s="9">
        <v>2019</v>
      </c>
      <c r="C46" s="9">
        <v>2020</v>
      </c>
      <c r="D46" s="69">
        <v>2021</v>
      </c>
      <c r="E46" s="69">
        <v>2022</v>
      </c>
      <c r="F46" s="69">
        <v>2023</v>
      </c>
    </row>
    <row r="47" spans="1:6" s="6" customFormat="1" ht="26.4" x14ac:dyDescent="0.3">
      <c r="A47" s="32" t="s">
        <v>857</v>
      </c>
      <c r="B47" s="102" t="s">
        <v>74</v>
      </c>
      <c r="C47" s="102">
        <v>9</v>
      </c>
      <c r="D47" s="131">
        <v>21</v>
      </c>
      <c r="E47" s="131">
        <v>4</v>
      </c>
      <c r="F47" s="131">
        <v>36</v>
      </c>
    </row>
    <row r="48" spans="1:6" s="26" customFormat="1" ht="28.8" x14ac:dyDescent="0.3">
      <c r="A48" s="175" t="s">
        <v>1145</v>
      </c>
      <c r="B48" s="149">
        <v>15</v>
      </c>
      <c r="C48" s="149">
        <v>12</v>
      </c>
      <c r="D48" s="244">
        <v>7</v>
      </c>
      <c r="E48" s="170">
        <v>40</v>
      </c>
      <c r="F48" s="157">
        <v>33</v>
      </c>
    </row>
    <row r="49" spans="1:6" s="26" customFormat="1" ht="14.25" customHeight="1" x14ac:dyDescent="0.3">
      <c r="A49" s="386" t="s">
        <v>873</v>
      </c>
      <c r="B49" s="387"/>
      <c r="C49" s="387"/>
      <c r="D49" s="387"/>
      <c r="E49" s="387"/>
      <c r="F49" s="388"/>
    </row>
    <row r="50" spans="1:6" s="26" customFormat="1" ht="26.4" x14ac:dyDescent="0.3">
      <c r="A50" s="174" t="s">
        <v>874</v>
      </c>
      <c r="B50" s="149">
        <v>1</v>
      </c>
      <c r="C50" s="149">
        <v>0</v>
      </c>
      <c r="D50" s="159">
        <v>0</v>
      </c>
      <c r="E50" s="157">
        <v>2</v>
      </c>
      <c r="F50" s="157">
        <v>2</v>
      </c>
    </row>
    <row r="51" spans="1:6" s="26" customFormat="1" ht="26.4" x14ac:dyDescent="0.3">
      <c r="A51" s="174" t="s">
        <v>875</v>
      </c>
      <c r="B51" s="149">
        <v>3</v>
      </c>
      <c r="C51" s="149">
        <v>1</v>
      </c>
      <c r="D51" s="159">
        <v>0</v>
      </c>
      <c r="E51" s="157">
        <v>5</v>
      </c>
      <c r="F51" s="157">
        <v>5</v>
      </c>
    </row>
    <row r="52" spans="1:6" s="26" customFormat="1" ht="26.4" x14ac:dyDescent="0.3">
      <c r="A52" s="174" t="s">
        <v>876</v>
      </c>
      <c r="B52" s="149">
        <v>11</v>
      </c>
      <c r="C52" s="149">
        <v>11</v>
      </c>
      <c r="D52" s="159">
        <v>7</v>
      </c>
      <c r="E52" s="157">
        <v>33</v>
      </c>
      <c r="F52" s="157">
        <v>26</v>
      </c>
    </row>
    <row r="53" spans="1:6" s="6" customFormat="1" ht="72.45" customHeight="1" x14ac:dyDescent="0.3">
      <c r="A53" s="70" t="s">
        <v>235</v>
      </c>
      <c r="B53" s="149">
        <v>15</v>
      </c>
      <c r="C53" s="149">
        <v>12</v>
      </c>
      <c r="D53" s="158">
        <v>11</v>
      </c>
      <c r="E53" s="156">
        <v>40</v>
      </c>
      <c r="F53" s="156">
        <v>33</v>
      </c>
    </row>
    <row r="54" spans="1:6" s="26" customFormat="1" ht="66" x14ac:dyDescent="0.3">
      <c r="A54" s="175" t="s">
        <v>236</v>
      </c>
      <c r="B54" s="149">
        <v>0</v>
      </c>
      <c r="C54" s="149">
        <v>0</v>
      </c>
      <c r="D54" s="158">
        <v>0</v>
      </c>
      <c r="E54" s="156">
        <v>0</v>
      </c>
      <c r="F54" s="156">
        <v>0</v>
      </c>
    </row>
    <row r="55" spans="1:6" s="26" customFormat="1" ht="52.8" x14ac:dyDescent="0.3">
      <c r="A55" s="175" t="s">
        <v>237</v>
      </c>
      <c r="B55" s="149">
        <v>57</v>
      </c>
      <c r="C55" s="149">
        <v>39</v>
      </c>
      <c r="D55" s="264">
        <v>50</v>
      </c>
      <c r="E55" s="156">
        <v>99</v>
      </c>
      <c r="F55" s="156">
        <v>112</v>
      </c>
    </row>
    <row r="56" spans="1:6" s="26" customFormat="1" ht="43.8" customHeight="1" x14ac:dyDescent="0.3">
      <c r="A56" s="175" t="s">
        <v>859</v>
      </c>
      <c r="B56" s="149">
        <v>72</v>
      </c>
      <c r="C56" s="149">
        <v>51</v>
      </c>
      <c r="D56" s="158">
        <v>63</v>
      </c>
      <c r="E56" s="157">
        <v>139</v>
      </c>
      <c r="F56" s="157">
        <v>145</v>
      </c>
    </row>
    <row r="57" spans="1:6" s="6" customFormat="1" ht="42" x14ac:dyDescent="0.3">
      <c r="A57" s="175" t="s">
        <v>1139</v>
      </c>
      <c r="B57" s="149">
        <v>2</v>
      </c>
      <c r="C57" s="149">
        <v>0</v>
      </c>
      <c r="D57" s="159">
        <v>0</v>
      </c>
      <c r="E57" s="155">
        <v>2.66</v>
      </c>
      <c r="F57" s="155">
        <v>3.03</v>
      </c>
    </row>
    <row r="58" spans="1:6" s="26" customFormat="1" ht="33.450000000000003" customHeight="1" x14ac:dyDescent="0.3">
      <c r="A58" s="175" t="s">
        <v>1140</v>
      </c>
      <c r="B58" s="147">
        <v>1.55</v>
      </c>
      <c r="C58" s="147">
        <v>1.32</v>
      </c>
      <c r="D58" s="267">
        <v>1.58</v>
      </c>
      <c r="E58" s="218">
        <v>1.85</v>
      </c>
      <c r="F58" s="218">
        <v>2.2000000000000002</v>
      </c>
    </row>
    <row r="59" spans="1:6" s="26" customFormat="1" ht="39.6" x14ac:dyDescent="0.3">
      <c r="A59" s="175" t="s">
        <v>863</v>
      </c>
      <c r="B59" s="147">
        <v>0.32</v>
      </c>
      <c r="C59" s="147">
        <v>0.31</v>
      </c>
      <c r="D59" s="265">
        <v>0.22</v>
      </c>
      <c r="E59" s="155">
        <v>0.53</v>
      </c>
      <c r="F59" s="155">
        <v>0.5</v>
      </c>
    </row>
    <row r="60" spans="1:6" s="26" customFormat="1" ht="26.4" x14ac:dyDescent="0.3">
      <c r="A60" s="175" t="s">
        <v>864</v>
      </c>
      <c r="B60" s="147">
        <v>2</v>
      </c>
      <c r="C60" s="147">
        <v>1</v>
      </c>
      <c r="D60" s="266">
        <v>1.58</v>
      </c>
      <c r="E60" s="155">
        <v>1.85</v>
      </c>
      <c r="F60" s="155">
        <v>2.2000000000000002</v>
      </c>
    </row>
    <row r="61" spans="1:6" s="26" customFormat="1" ht="43.2" customHeight="1" x14ac:dyDescent="0.3">
      <c r="A61" s="175" t="s">
        <v>865</v>
      </c>
      <c r="B61" s="147">
        <v>27</v>
      </c>
      <c r="C61" s="147">
        <v>36</v>
      </c>
      <c r="D61" s="266">
        <v>20.51</v>
      </c>
      <c r="E61" s="155">
        <v>23.02</v>
      </c>
      <c r="F61" s="155">
        <v>27.45</v>
      </c>
    </row>
    <row r="62" spans="1:6" s="26" customFormat="1" ht="13.8" x14ac:dyDescent="0.3">
      <c r="A62" s="53"/>
      <c r="B62" s="6"/>
      <c r="C62" s="6"/>
      <c r="D62" s="6"/>
      <c r="E62" s="6"/>
    </row>
    <row r="63" spans="1:6" s="26" customFormat="1" ht="13.8" customHeight="1" x14ac:dyDescent="0.3">
      <c r="A63" s="372" t="s">
        <v>239</v>
      </c>
      <c r="B63" s="372"/>
      <c r="C63" s="372"/>
      <c r="D63" s="372"/>
      <c r="E63" s="372"/>
      <c r="F63" s="372"/>
    </row>
    <row r="64" spans="1:6" s="26" customFormat="1" ht="13.8" x14ac:dyDescent="0.3">
      <c r="A64" s="33"/>
      <c r="B64" s="9">
        <v>2019</v>
      </c>
      <c r="C64" s="9">
        <v>2020</v>
      </c>
      <c r="D64" s="69">
        <v>2021</v>
      </c>
      <c r="E64" s="24">
        <v>2022</v>
      </c>
      <c r="F64" s="24">
        <v>2023</v>
      </c>
    </row>
    <row r="65" spans="1:6" s="6" customFormat="1" ht="39.6" x14ac:dyDescent="0.3">
      <c r="A65" s="175" t="s">
        <v>866</v>
      </c>
      <c r="B65" s="149">
        <v>0</v>
      </c>
      <c r="C65" s="149">
        <v>0</v>
      </c>
      <c r="D65" s="158">
        <v>0</v>
      </c>
      <c r="E65" s="156">
        <v>0</v>
      </c>
      <c r="F65" s="156">
        <v>0</v>
      </c>
    </row>
    <row r="66" spans="1:6" s="26" customFormat="1" ht="28.8" customHeight="1" x14ac:dyDescent="0.3">
      <c r="A66" s="175" t="s">
        <v>867</v>
      </c>
      <c r="B66" s="154">
        <v>0.04</v>
      </c>
      <c r="C66" s="149">
        <v>0</v>
      </c>
      <c r="D66" s="154">
        <v>0.06</v>
      </c>
      <c r="E66" s="154">
        <v>0.03</v>
      </c>
      <c r="F66" s="154">
        <v>0.02</v>
      </c>
    </row>
    <row r="67" spans="1:6" s="26" customFormat="1" ht="39.6" x14ac:dyDescent="0.3">
      <c r="A67" s="165" t="s">
        <v>868</v>
      </c>
      <c r="B67" s="149">
        <v>2</v>
      </c>
      <c r="C67" s="149">
        <v>0</v>
      </c>
      <c r="D67" s="158">
        <v>2</v>
      </c>
      <c r="E67" s="159">
        <v>2</v>
      </c>
      <c r="F67" s="159">
        <v>1</v>
      </c>
    </row>
    <row r="68" spans="1:6" s="26" customFormat="1" ht="13.8" x14ac:dyDescent="0.3">
      <c r="A68" s="53"/>
      <c r="B68" s="6"/>
      <c r="C68" s="6"/>
      <c r="D68" s="6"/>
      <c r="E68" s="6"/>
    </row>
    <row r="69" spans="1:6" s="26" customFormat="1" ht="13.8" customHeight="1" x14ac:dyDescent="0.3">
      <c r="A69" s="372" t="s">
        <v>238</v>
      </c>
      <c r="B69" s="372"/>
      <c r="C69" s="372"/>
      <c r="D69" s="372"/>
      <c r="E69" s="372"/>
      <c r="F69" s="372"/>
    </row>
    <row r="70" spans="1:6" s="26" customFormat="1" ht="13.8" x14ac:dyDescent="0.3">
      <c r="A70" s="33"/>
      <c r="B70" s="9">
        <v>2019</v>
      </c>
      <c r="C70" s="9">
        <v>2020</v>
      </c>
      <c r="D70" s="69">
        <v>2021</v>
      </c>
      <c r="E70" s="24">
        <v>2022</v>
      </c>
      <c r="F70" s="24">
        <v>2023</v>
      </c>
    </row>
    <row r="71" spans="1:6" s="6" customFormat="1" ht="26.4" x14ac:dyDescent="0.3">
      <c r="A71" s="175" t="s">
        <v>861</v>
      </c>
      <c r="B71" s="149">
        <v>5</v>
      </c>
      <c r="C71" s="149">
        <v>8</v>
      </c>
      <c r="D71" s="158">
        <v>9</v>
      </c>
      <c r="E71" s="157">
        <v>14</v>
      </c>
      <c r="F71" s="157">
        <v>21</v>
      </c>
    </row>
    <row r="72" spans="1:6" s="26" customFormat="1" ht="13.8" x14ac:dyDescent="0.3">
      <c r="A72" s="53"/>
      <c r="B72" s="6"/>
      <c r="C72" s="6"/>
      <c r="D72" s="6"/>
      <c r="E72" s="6"/>
    </row>
    <row r="73" spans="1:6" s="26" customFormat="1" ht="13.8" customHeight="1" x14ac:dyDescent="0.3">
      <c r="A73" s="372" t="s">
        <v>240</v>
      </c>
      <c r="B73" s="372"/>
      <c r="C73" s="372"/>
      <c r="D73" s="372"/>
      <c r="E73" s="372"/>
      <c r="F73" s="372"/>
    </row>
    <row r="74" spans="1:6" s="26" customFormat="1" ht="13.8" x14ac:dyDescent="0.3">
      <c r="A74" s="33"/>
      <c r="B74" s="9">
        <v>2019</v>
      </c>
      <c r="C74" s="9">
        <v>2020</v>
      </c>
      <c r="D74" s="69">
        <v>2021</v>
      </c>
      <c r="E74" s="24">
        <v>2022</v>
      </c>
      <c r="F74" s="24">
        <v>2023</v>
      </c>
    </row>
    <row r="75" spans="1:6" s="6" customFormat="1" ht="26.4" x14ac:dyDescent="0.3">
      <c r="A75" s="165" t="s">
        <v>858</v>
      </c>
      <c r="B75" s="149">
        <v>4</v>
      </c>
      <c r="C75" s="149">
        <v>8</v>
      </c>
      <c r="D75" s="158">
        <v>6</v>
      </c>
      <c r="E75" s="156">
        <v>6</v>
      </c>
      <c r="F75" s="156">
        <v>8</v>
      </c>
    </row>
    <row r="76" spans="1:6" s="26" customFormat="1" ht="26.4" x14ac:dyDescent="0.3">
      <c r="A76" s="176" t="s">
        <v>873</v>
      </c>
      <c r="B76" s="149">
        <v>4</v>
      </c>
      <c r="C76" s="149">
        <v>8</v>
      </c>
      <c r="D76" s="158">
        <v>6</v>
      </c>
      <c r="E76" s="156">
        <v>6</v>
      </c>
      <c r="F76" s="156">
        <v>8</v>
      </c>
    </row>
    <row r="77" spans="1:6" s="26" customFormat="1" ht="26.4" x14ac:dyDescent="0.3">
      <c r="A77" s="174" t="s">
        <v>874</v>
      </c>
      <c r="B77" s="149">
        <v>0</v>
      </c>
      <c r="C77" s="149">
        <v>0</v>
      </c>
      <c r="D77" s="158">
        <v>0</v>
      </c>
      <c r="E77" s="157">
        <v>1</v>
      </c>
      <c r="F77" s="157">
        <v>0</v>
      </c>
    </row>
    <row r="78" spans="1:6" s="26" customFormat="1" ht="26.4" x14ac:dyDescent="0.3">
      <c r="A78" s="312" t="s">
        <v>875</v>
      </c>
      <c r="B78" s="149">
        <v>1</v>
      </c>
      <c r="C78" s="149">
        <v>1</v>
      </c>
      <c r="D78" s="158">
        <v>1</v>
      </c>
      <c r="E78" s="157">
        <v>2</v>
      </c>
      <c r="F78" s="157">
        <v>2</v>
      </c>
    </row>
    <row r="79" spans="1:6" s="26" customFormat="1" ht="26.4" x14ac:dyDescent="0.3">
      <c r="A79" s="312" t="s">
        <v>876</v>
      </c>
      <c r="B79" s="149">
        <v>3</v>
      </c>
      <c r="C79" s="149">
        <v>7</v>
      </c>
      <c r="D79" s="158">
        <v>5</v>
      </c>
      <c r="E79" s="157">
        <v>3</v>
      </c>
      <c r="F79" s="157">
        <v>6</v>
      </c>
    </row>
    <row r="80" spans="1:6" s="6" customFormat="1" ht="67.8" customHeight="1" x14ac:dyDescent="0.3">
      <c r="A80" s="263" t="s">
        <v>235</v>
      </c>
      <c r="B80" s="149">
        <v>4</v>
      </c>
      <c r="C80" s="149">
        <v>8</v>
      </c>
      <c r="D80" s="158">
        <v>6</v>
      </c>
      <c r="E80" s="156">
        <v>6</v>
      </c>
      <c r="F80" s="156">
        <v>8</v>
      </c>
    </row>
    <row r="81" spans="1:6" s="26" customFormat="1" ht="66" x14ac:dyDescent="0.3">
      <c r="A81" s="263" t="s">
        <v>236</v>
      </c>
      <c r="B81" s="149">
        <v>0</v>
      </c>
      <c r="C81" s="149">
        <v>0</v>
      </c>
      <c r="D81" s="158">
        <v>0</v>
      </c>
      <c r="E81" s="156">
        <v>0</v>
      </c>
      <c r="F81" s="156">
        <v>0</v>
      </c>
    </row>
    <row r="82" spans="1:6" s="26" customFormat="1" ht="52.8" x14ac:dyDescent="0.3">
      <c r="A82" s="263" t="s">
        <v>237</v>
      </c>
      <c r="B82" s="149">
        <v>21</v>
      </c>
      <c r="C82" s="149">
        <v>8</v>
      </c>
      <c r="D82" s="158">
        <v>20</v>
      </c>
      <c r="E82" s="156">
        <v>31</v>
      </c>
      <c r="F82" s="156">
        <v>40</v>
      </c>
    </row>
    <row r="83" spans="1:6" s="26" customFormat="1" ht="44.55" customHeight="1" x14ac:dyDescent="0.3">
      <c r="A83" s="175" t="s">
        <v>859</v>
      </c>
      <c r="B83" s="149">
        <v>25</v>
      </c>
      <c r="C83" s="149">
        <v>16</v>
      </c>
      <c r="D83" s="158">
        <v>27</v>
      </c>
      <c r="E83" s="157">
        <v>37</v>
      </c>
      <c r="F83" s="157">
        <v>48</v>
      </c>
    </row>
    <row r="84" spans="1:6" s="6" customFormat="1" ht="39.6" x14ac:dyDescent="0.3">
      <c r="A84" s="175" t="s">
        <v>862</v>
      </c>
      <c r="B84" s="149">
        <v>0</v>
      </c>
      <c r="C84" s="149">
        <v>0</v>
      </c>
      <c r="D84" s="158">
        <v>0</v>
      </c>
      <c r="E84" s="154">
        <v>0.03</v>
      </c>
      <c r="F84" s="154">
        <v>0</v>
      </c>
    </row>
    <row r="85" spans="1:6" s="26" customFormat="1" ht="34.799999999999997" customHeight="1" x14ac:dyDescent="0.3">
      <c r="A85" s="175" t="s">
        <v>1143</v>
      </c>
      <c r="B85" s="313">
        <v>1.03</v>
      </c>
      <c r="C85" s="313">
        <v>0.72</v>
      </c>
      <c r="D85" s="314">
        <v>1.1299999999999999</v>
      </c>
      <c r="E85" s="315">
        <v>1.04</v>
      </c>
      <c r="F85" s="315">
        <v>1.1200000000000001</v>
      </c>
    </row>
    <row r="86" spans="1:6" s="26" customFormat="1" ht="39.6" x14ac:dyDescent="0.3">
      <c r="A86" s="175" t="s">
        <v>863</v>
      </c>
      <c r="B86" s="147">
        <v>0.16</v>
      </c>
      <c r="C86" s="147">
        <v>0.36</v>
      </c>
      <c r="D86" s="316">
        <v>0.24</v>
      </c>
      <c r="E86" s="315">
        <v>0.17</v>
      </c>
      <c r="F86" s="315">
        <v>0.19</v>
      </c>
    </row>
    <row r="87" spans="1:6" s="26" customFormat="1" ht="26.4" x14ac:dyDescent="0.3">
      <c r="A87" s="175" t="s">
        <v>864</v>
      </c>
      <c r="B87" s="147">
        <v>1.03</v>
      </c>
      <c r="C87" s="147">
        <v>0.72</v>
      </c>
      <c r="D87" s="147">
        <v>1.1299999999999999</v>
      </c>
      <c r="E87" s="155">
        <v>1.04</v>
      </c>
      <c r="F87" s="155">
        <v>1.1200000000000001</v>
      </c>
    </row>
    <row r="88" spans="1:6" s="26" customFormat="1" ht="13.8" x14ac:dyDescent="0.3">
      <c r="A88" s="53"/>
      <c r="B88" s="6"/>
      <c r="C88" s="6"/>
      <c r="D88" s="6"/>
      <c r="E88" s="6"/>
    </row>
    <row r="89" spans="1:6" s="26" customFormat="1" ht="13.8" customHeight="1" x14ac:dyDescent="0.3">
      <c r="A89" s="384" t="s">
        <v>241</v>
      </c>
      <c r="B89" s="384"/>
      <c r="C89" s="384"/>
      <c r="D89" s="384"/>
      <c r="E89" s="384"/>
      <c r="F89" s="384"/>
    </row>
    <row r="90" spans="1:6" s="26" customFormat="1" ht="13.8" x14ac:dyDescent="0.3">
      <c r="A90" s="33"/>
      <c r="B90" s="9">
        <v>2019</v>
      </c>
      <c r="C90" s="9">
        <v>2020</v>
      </c>
      <c r="D90" s="69">
        <v>2021</v>
      </c>
      <c r="E90" s="24">
        <v>2022</v>
      </c>
      <c r="F90" s="24">
        <v>2023</v>
      </c>
    </row>
    <row r="91" spans="1:6" s="6" customFormat="1" ht="26.4" x14ac:dyDescent="0.3">
      <c r="A91" s="175" t="s">
        <v>858</v>
      </c>
      <c r="B91" s="149">
        <v>1</v>
      </c>
      <c r="C91" s="149">
        <v>4</v>
      </c>
      <c r="D91" s="158">
        <v>3</v>
      </c>
      <c r="E91" s="156">
        <v>8</v>
      </c>
      <c r="F91" s="252">
        <v>13</v>
      </c>
    </row>
    <row r="92" spans="1:6" s="26" customFormat="1" ht="26.4" x14ac:dyDescent="0.3">
      <c r="A92" s="307" t="s">
        <v>873</v>
      </c>
      <c r="B92" s="149">
        <v>1</v>
      </c>
      <c r="C92" s="149">
        <v>4</v>
      </c>
      <c r="D92" s="158">
        <v>3</v>
      </c>
      <c r="E92" s="156">
        <v>8</v>
      </c>
      <c r="F92" s="252">
        <v>13</v>
      </c>
    </row>
    <row r="93" spans="1:6" s="26" customFormat="1" ht="26.4" x14ac:dyDescent="0.3">
      <c r="A93" s="312" t="s">
        <v>874</v>
      </c>
      <c r="B93" s="149">
        <v>1</v>
      </c>
      <c r="C93" s="149">
        <v>0</v>
      </c>
      <c r="D93" s="158">
        <v>0</v>
      </c>
      <c r="E93" s="157">
        <v>0</v>
      </c>
      <c r="F93" s="234">
        <v>1</v>
      </c>
    </row>
    <row r="94" spans="1:6" s="26" customFormat="1" ht="26.4" x14ac:dyDescent="0.3">
      <c r="A94" s="312" t="s">
        <v>875</v>
      </c>
      <c r="B94" s="149">
        <v>8</v>
      </c>
      <c r="C94" s="149">
        <v>1</v>
      </c>
      <c r="D94" s="158">
        <v>1</v>
      </c>
      <c r="E94" s="157">
        <v>2</v>
      </c>
      <c r="F94" s="234">
        <v>3</v>
      </c>
    </row>
    <row r="95" spans="1:6" s="26" customFormat="1" ht="26.4" x14ac:dyDescent="0.3">
      <c r="A95" s="312" t="s">
        <v>876</v>
      </c>
      <c r="B95" s="149">
        <v>18</v>
      </c>
      <c r="C95" s="149">
        <v>3</v>
      </c>
      <c r="D95" s="158">
        <v>2</v>
      </c>
      <c r="E95" s="157">
        <v>6</v>
      </c>
      <c r="F95" s="234">
        <v>9</v>
      </c>
    </row>
    <row r="96" spans="1:6" s="6" customFormat="1" ht="71.55" customHeight="1" x14ac:dyDescent="0.3">
      <c r="A96" s="263" t="s">
        <v>235</v>
      </c>
      <c r="B96" s="149">
        <v>27</v>
      </c>
      <c r="C96" s="149">
        <v>4</v>
      </c>
      <c r="D96" s="158">
        <v>3</v>
      </c>
      <c r="E96" s="156">
        <v>8</v>
      </c>
      <c r="F96" s="252">
        <v>13</v>
      </c>
    </row>
    <row r="97" spans="1:6" s="26" customFormat="1" ht="66" x14ac:dyDescent="0.3">
      <c r="A97" s="263" t="s">
        <v>236</v>
      </c>
      <c r="B97" s="149">
        <v>0</v>
      </c>
      <c r="C97" s="149">
        <v>0</v>
      </c>
      <c r="D97" s="158">
        <v>0</v>
      </c>
      <c r="E97" s="156">
        <v>0</v>
      </c>
      <c r="F97" s="252">
        <v>0</v>
      </c>
    </row>
    <row r="98" spans="1:6" s="26" customFormat="1" ht="52.8" x14ac:dyDescent="0.3">
      <c r="A98" s="263" t="s">
        <v>237</v>
      </c>
      <c r="B98" s="149">
        <v>98</v>
      </c>
      <c r="C98" s="149">
        <v>0</v>
      </c>
      <c r="D98" s="158">
        <v>7</v>
      </c>
      <c r="E98" s="156">
        <v>21</v>
      </c>
      <c r="F98" s="252">
        <v>23</v>
      </c>
    </row>
    <row r="99" spans="1:6" s="26" customFormat="1" ht="43.8" customHeight="1" x14ac:dyDescent="0.3">
      <c r="A99" s="175" t="s">
        <v>860</v>
      </c>
      <c r="B99" s="149">
        <v>125</v>
      </c>
      <c r="C99" s="149">
        <v>4</v>
      </c>
      <c r="D99" s="158">
        <v>10</v>
      </c>
      <c r="E99" s="157">
        <v>29</v>
      </c>
      <c r="F99" s="234">
        <f>F98+F96</f>
        <v>36</v>
      </c>
    </row>
    <row r="100" spans="1:6" s="6" customFormat="1" ht="39.6" x14ac:dyDescent="0.3">
      <c r="A100" s="175" t="s">
        <v>862</v>
      </c>
      <c r="B100" s="147">
        <v>0.02</v>
      </c>
      <c r="C100" s="149">
        <v>0</v>
      </c>
      <c r="D100" s="158">
        <v>0</v>
      </c>
      <c r="E100" s="159">
        <v>0</v>
      </c>
      <c r="F100" s="267">
        <v>2.99</v>
      </c>
    </row>
    <row r="101" spans="1:6" s="26" customFormat="1" ht="28.2" customHeight="1" x14ac:dyDescent="0.3">
      <c r="A101" s="175" t="s">
        <v>1144</v>
      </c>
      <c r="B101" s="147">
        <v>2.0699999999999998</v>
      </c>
      <c r="C101" s="147">
        <v>0.52</v>
      </c>
      <c r="D101" s="147">
        <v>1.02</v>
      </c>
      <c r="E101" s="317">
        <v>1.46</v>
      </c>
      <c r="F101" s="317">
        <v>1.08</v>
      </c>
    </row>
    <row r="102" spans="1:6" s="26" customFormat="1" ht="39.6" x14ac:dyDescent="0.3">
      <c r="A102" s="175" t="s">
        <v>863</v>
      </c>
      <c r="B102" s="149" t="s">
        <v>74</v>
      </c>
      <c r="C102" s="313">
        <v>0.52</v>
      </c>
      <c r="D102" s="313">
        <v>0.24</v>
      </c>
      <c r="E102" s="315">
        <v>0.4</v>
      </c>
      <c r="F102" s="318">
        <v>0.39</v>
      </c>
    </row>
    <row r="103" spans="1:6" s="26" customFormat="1" ht="26.4" x14ac:dyDescent="0.3">
      <c r="A103" s="175" t="s">
        <v>864</v>
      </c>
      <c r="B103" s="257">
        <v>2.0699999999999998</v>
      </c>
      <c r="C103" s="257">
        <v>0.52</v>
      </c>
      <c r="D103" s="194">
        <v>1.02</v>
      </c>
      <c r="E103" s="155">
        <v>1.46</v>
      </c>
      <c r="F103" s="162">
        <v>1.08</v>
      </c>
    </row>
    <row r="104" spans="1:6" s="26" customFormat="1" ht="13.8" x14ac:dyDescent="0.25">
      <c r="A104" s="15"/>
      <c r="B104" s="23"/>
      <c r="C104" s="23"/>
      <c r="D104" s="23"/>
      <c r="E104" s="23"/>
    </row>
    <row r="105" spans="1:6" s="26" customFormat="1" ht="13.8" customHeight="1" x14ac:dyDescent="0.3">
      <c r="A105" s="372" t="s">
        <v>869</v>
      </c>
      <c r="B105" s="372"/>
      <c r="C105" s="372"/>
      <c r="D105" s="372"/>
      <c r="E105" s="372"/>
      <c r="F105" s="372"/>
    </row>
    <row r="106" spans="1:6" s="26" customFormat="1" ht="13.8" x14ac:dyDescent="0.3">
      <c r="A106" s="33"/>
      <c r="B106" s="9">
        <v>2019</v>
      </c>
      <c r="C106" s="9">
        <v>2020</v>
      </c>
      <c r="D106" s="69">
        <v>2021</v>
      </c>
      <c r="E106" s="69">
        <v>2022</v>
      </c>
      <c r="F106" s="69">
        <v>2023</v>
      </c>
    </row>
    <row r="107" spans="1:6" s="26" customFormat="1" ht="15.6" x14ac:dyDescent="0.3">
      <c r="A107" s="32" t="s">
        <v>1146</v>
      </c>
      <c r="B107" s="149" t="s">
        <v>74</v>
      </c>
      <c r="C107" s="149" t="s">
        <v>74</v>
      </c>
      <c r="D107" s="149">
        <v>28273</v>
      </c>
      <c r="E107" s="149">
        <v>46394</v>
      </c>
      <c r="F107" s="149">
        <f>SUM(F108:F110)</f>
        <v>130194</v>
      </c>
    </row>
    <row r="108" spans="1:6" s="26" customFormat="1" ht="26.4" x14ac:dyDescent="0.3">
      <c r="A108" s="169" t="s">
        <v>870</v>
      </c>
      <c r="B108" s="149" t="s">
        <v>74</v>
      </c>
      <c r="C108" s="149" t="s">
        <v>74</v>
      </c>
      <c r="D108" s="149" t="s">
        <v>74</v>
      </c>
      <c r="E108" s="290">
        <v>35054</v>
      </c>
      <c r="F108" s="244">
        <v>60058</v>
      </c>
    </row>
    <row r="109" spans="1:6" s="26" customFormat="1" ht="26.4" x14ac:dyDescent="0.3">
      <c r="A109" s="169" t="s">
        <v>871</v>
      </c>
      <c r="B109" s="149" t="s">
        <v>74</v>
      </c>
      <c r="C109" s="149" t="s">
        <v>74</v>
      </c>
      <c r="D109" s="149" t="s">
        <v>74</v>
      </c>
      <c r="E109" s="290">
        <v>10780</v>
      </c>
      <c r="F109" s="244">
        <v>42024</v>
      </c>
    </row>
    <row r="110" spans="1:6" s="26" customFormat="1" ht="39.6" x14ac:dyDescent="0.3">
      <c r="A110" s="169" t="s">
        <v>872</v>
      </c>
      <c r="B110" s="149" t="s">
        <v>74</v>
      </c>
      <c r="C110" s="149" t="s">
        <v>74</v>
      </c>
      <c r="D110" s="149" t="s">
        <v>74</v>
      </c>
      <c r="E110" s="290">
        <v>560</v>
      </c>
      <c r="F110" s="244">
        <v>28112</v>
      </c>
    </row>
    <row r="111" spans="1:6" s="26" customFormat="1" ht="13.8" x14ac:dyDescent="0.25">
      <c r="A111" s="179"/>
      <c r="B111" s="209"/>
      <c r="C111" s="209"/>
      <c r="D111" s="209"/>
      <c r="E111" s="23"/>
    </row>
    <row r="112" spans="1:6" s="26" customFormat="1" ht="13.8" customHeight="1" x14ac:dyDescent="0.3">
      <c r="A112" s="357" t="s">
        <v>1137</v>
      </c>
      <c r="B112" s="357"/>
      <c r="C112" s="357"/>
      <c r="D112" s="357"/>
      <c r="E112" s="357"/>
      <c r="F112" s="357"/>
    </row>
    <row r="113" spans="1:6" s="26" customFormat="1" ht="13.8" customHeight="1" x14ac:dyDescent="0.3">
      <c r="A113" s="357" t="s">
        <v>1138</v>
      </c>
      <c r="B113" s="357"/>
      <c r="C113" s="357"/>
      <c r="D113" s="357"/>
      <c r="E113" s="357"/>
      <c r="F113" s="357"/>
    </row>
    <row r="114" spans="1:6" s="26" customFormat="1" ht="13.8" customHeight="1" x14ac:dyDescent="0.3">
      <c r="A114" s="357" t="s">
        <v>1141</v>
      </c>
      <c r="B114" s="357"/>
      <c r="C114" s="357"/>
      <c r="D114" s="357"/>
      <c r="E114" s="357"/>
      <c r="F114" s="357"/>
    </row>
    <row r="115" spans="1:6" s="26" customFormat="1" ht="13.8" customHeight="1" x14ac:dyDescent="0.3">
      <c r="A115" s="357" t="s">
        <v>1142</v>
      </c>
      <c r="B115" s="357"/>
      <c r="C115" s="357"/>
      <c r="D115" s="357"/>
      <c r="E115" s="357"/>
      <c r="F115" s="357"/>
    </row>
    <row r="116" spans="1:6" s="26" customFormat="1" ht="13.8" customHeight="1" x14ac:dyDescent="0.3">
      <c r="A116" s="259"/>
      <c r="B116" s="259"/>
      <c r="C116" s="259"/>
      <c r="D116" s="259"/>
      <c r="E116" s="259"/>
      <c r="F116" s="259"/>
    </row>
    <row r="117" spans="1:6" s="26" customFormat="1" ht="13.8" customHeight="1" x14ac:dyDescent="0.3">
      <c r="A117" s="360" t="s">
        <v>1200</v>
      </c>
      <c r="B117" s="360"/>
      <c r="C117" s="360"/>
      <c r="D117" s="360"/>
      <c r="E117" s="360"/>
      <c r="F117" s="360"/>
    </row>
    <row r="118" spans="1:6" s="26" customFormat="1" ht="13.8" x14ac:dyDescent="0.25">
      <c r="A118" s="22"/>
      <c r="B118" s="23"/>
      <c r="C118" s="23"/>
      <c r="D118" s="23"/>
      <c r="E118" s="23"/>
      <c r="F118" s="6"/>
    </row>
    <row r="119" spans="1:6" s="26" customFormat="1" ht="37.5" customHeight="1" x14ac:dyDescent="0.25">
      <c r="A119" s="22"/>
      <c r="B119" s="23"/>
      <c r="C119" s="23"/>
      <c r="D119" s="23"/>
      <c r="E119" s="23"/>
      <c r="F119" s="23"/>
    </row>
    <row r="120" spans="1:6" s="6" customFormat="1" ht="26.25" customHeight="1" x14ac:dyDescent="0.25">
      <c r="A120" s="22"/>
      <c r="B120" s="23"/>
      <c r="C120" s="23"/>
      <c r="D120" s="23"/>
      <c r="E120" s="23"/>
      <c r="F120" s="23"/>
    </row>
  </sheetData>
  <mergeCells count="18">
    <mergeCell ref="A69:F69"/>
    <mergeCell ref="A73:F73"/>
    <mergeCell ref="A7:F7"/>
    <mergeCell ref="A117:F117"/>
    <mergeCell ref="A114:F114"/>
    <mergeCell ref="A2:F6"/>
    <mergeCell ref="A113:F113"/>
    <mergeCell ref="A49:F49"/>
    <mergeCell ref="A115:F115"/>
    <mergeCell ref="A8:F8"/>
    <mergeCell ref="A20:F20"/>
    <mergeCell ref="A27:F27"/>
    <mergeCell ref="A37:F37"/>
    <mergeCell ref="A45:F45"/>
    <mergeCell ref="A89:F89"/>
    <mergeCell ref="A105:F105"/>
    <mergeCell ref="A112:F112"/>
    <mergeCell ref="A63:F63"/>
  </mergeCells>
  <phoneticPr fontId="57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showGridLines="0" zoomScale="90" zoomScaleNormal="90" workbookViewId="0">
      <selection activeCell="A7" sqref="A7:F7"/>
    </sheetView>
  </sheetViews>
  <sheetFormatPr defaultColWidth="8.6640625" defaultRowHeight="14.4" x14ac:dyDescent="0.3"/>
  <cols>
    <col min="1" max="1" width="34.33203125" style="3" customWidth="1"/>
    <col min="2" max="6" width="16.6640625" style="3" customWidth="1"/>
    <col min="7" max="9" width="8.6640625" style="3"/>
    <col min="13" max="13" width="72" customWidth="1"/>
  </cols>
  <sheetData>
    <row r="2" spans="1:9" x14ac:dyDescent="0.3">
      <c r="A2" s="362" t="s">
        <v>67</v>
      </c>
      <c r="B2" s="362"/>
      <c r="C2" s="362"/>
      <c r="D2" s="362"/>
      <c r="E2" s="362"/>
      <c r="F2" s="362"/>
    </row>
    <row r="3" spans="1:9" x14ac:dyDescent="0.3">
      <c r="A3" s="362"/>
      <c r="B3" s="362"/>
      <c r="C3" s="362"/>
      <c r="D3" s="362"/>
      <c r="E3" s="362"/>
      <c r="F3" s="362"/>
    </row>
    <row r="4" spans="1:9" x14ac:dyDescent="0.3">
      <c r="A4" s="362"/>
      <c r="B4" s="362"/>
      <c r="C4" s="362"/>
      <c r="D4" s="362"/>
      <c r="E4" s="362"/>
      <c r="F4" s="362"/>
    </row>
    <row r="5" spans="1:9" x14ac:dyDescent="0.3">
      <c r="A5" s="362"/>
      <c r="B5" s="362"/>
      <c r="C5" s="362"/>
      <c r="D5" s="362"/>
      <c r="E5" s="362"/>
      <c r="F5" s="362"/>
    </row>
    <row r="6" spans="1:9" x14ac:dyDescent="0.3">
      <c r="A6" s="362"/>
      <c r="B6" s="362"/>
      <c r="C6" s="362"/>
      <c r="D6" s="362"/>
      <c r="E6" s="362"/>
      <c r="F6" s="362"/>
    </row>
    <row r="7" spans="1:9" x14ac:dyDescent="0.3">
      <c r="A7" s="191"/>
      <c r="B7" s="191"/>
      <c r="C7" s="191"/>
      <c r="D7" s="191"/>
      <c r="E7" s="191"/>
      <c r="F7" s="191"/>
    </row>
    <row r="8" spans="1:9" x14ac:dyDescent="0.3">
      <c r="A8" s="83" t="s">
        <v>228</v>
      </c>
      <c r="B8" s="109"/>
      <c r="C8" s="109"/>
      <c r="D8" s="109"/>
      <c r="E8" s="109"/>
      <c r="F8" s="109"/>
      <c r="G8" s="109"/>
      <c r="H8" s="109"/>
      <c r="I8" s="109"/>
    </row>
    <row r="9" spans="1:9" x14ac:dyDescent="0.3">
      <c r="A9" s="109"/>
      <c r="B9" s="109"/>
      <c r="C9" s="109"/>
      <c r="D9" s="109"/>
      <c r="E9" s="109"/>
      <c r="F9" s="109"/>
      <c r="G9" s="109"/>
      <c r="H9" s="109"/>
      <c r="I9" s="109"/>
    </row>
    <row r="10" spans="1:9" x14ac:dyDescent="0.3">
      <c r="A10" s="389" t="s">
        <v>229</v>
      </c>
      <c r="B10" s="389"/>
      <c r="C10" s="389"/>
      <c r="D10" s="389"/>
      <c r="E10" s="389"/>
      <c r="F10" s="389"/>
      <c r="G10" s="109"/>
      <c r="H10" s="109"/>
      <c r="I10"/>
    </row>
    <row r="11" spans="1:9" x14ac:dyDescent="0.3">
      <c r="A11" s="110"/>
      <c r="B11" s="65">
        <v>2019</v>
      </c>
      <c r="C11" s="65">
        <v>2020</v>
      </c>
      <c r="D11" s="69">
        <v>2021</v>
      </c>
      <c r="E11" s="69">
        <v>2022</v>
      </c>
      <c r="F11" s="69">
        <v>2023</v>
      </c>
      <c r="G11" s="109"/>
      <c r="H11" s="109"/>
      <c r="I11"/>
    </row>
    <row r="12" spans="1:9" ht="39.6" x14ac:dyDescent="0.3">
      <c r="A12" s="111" t="s">
        <v>62</v>
      </c>
      <c r="B12" s="112">
        <v>503.09999999999997</v>
      </c>
      <c r="C12" s="112">
        <v>447</v>
      </c>
      <c r="D12" s="112">
        <v>524</v>
      </c>
      <c r="E12" s="112">
        <f>SUM(E13:E16)</f>
        <v>520.5</v>
      </c>
      <c r="F12" s="305">
        <v>622.5</v>
      </c>
      <c r="G12" s="109"/>
      <c r="H12" s="109"/>
      <c r="I12"/>
    </row>
    <row r="13" spans="1:9" ht="24" customHeight="1" x14ac:dyDescent="0.3">
      <c r="A13" s="113" t="s">
        <v>230</v>
      </c>
      <c r="B13" s="112">
        <v>414.55439999999999</v>
      </c>
      <c r="C13" s="112">
        <v>278.89999999999998</v>
      </c>
      <c r="D13" s="112">
        <v>333.3</v>
      </c>
      <c r="E13" s="112">
        <v>318.2</v>
      </c>
      <c r="F13" s="112">
        <v>360</v>
      </c>
      <c r="G13" s="109"/>
      <c r="H13" s="109"/>
      <c r="I13"/>
    </row>
    <row r="14" spans="1:9" x14ac:dyDescent="0.3">
      <c r="A14" s="113" t="s">
        <v>231</v>
      </c>
      <c r="B14" s="112">
        <v>87.036299999999997</v>
      </c>
      <c r="C14" s="112">
        <v>81.408000000000001</v>
      </c>
      <c r="D14" s="112">
        <v>74.7</v>
      </c>
      <c r="E14" s="112">
        <v>85.8</v>
      </c>
      <c r="F14" s="112">
        <v>97.1</v>
      </c>
      <c r="G14" s="109"/>
      <c r="H14" s="109"/>
      <c r="I14"/>
    </row>
    <row r="15" spans="1:9" x14ac:dyDescent="0.3">
      <c r="A15" s="113" t="s">
        <v>232</v>
      </c>
      <c r="B15" s="112">
        <v>1.5093000000000001</v>
      </c>
      <c r="C15" s="112">
        <v>1.341</v>
      </c>
      <c r="D15" s="112">
        <v>2.8</v>
      </c>
      <c r="E15" s="112">
        <v>2.7</v>
      </c>
      <c r="F15" s="112">
        <v>3</v>
      </c>
      <c r="G15" s="109"/>
      <c r="H15" s="109"/>
      <c r="I15"/>
    </row>
    <row r="16" spans="1:9" x14ac:dyDescent="0.3">
      <c r="A16" s="113" t="s">
        <v>233</v>
      </c>
      <c r="B16" s="152" t="s">
        <v>74</v>
      </c>
      <c r="C16" s="112">
        <v>85.433999999999997</v>
      </c>
      <c r="D16" s="112">
        <v>113.2</v>
      </c>
      <c r="E16" s="112">
        <v>113.8</v>
      </c>
      <c r="F16" s="305">
        <v>162.5</v>
      </c>
      <c r="G16" s="109"/>
      <c r="H16" s="109"/>
      <c r="I16"/>
    </row>
    <row r="17" spans="1:9" x14ac:dyDescent="0.3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9" s="115" customFormat="1" ht="26.25" customHeight="1" x14ac:dyDescent="0.3">
      <c r="A18" s="360" t="s">
        <v>1201</v>
      </c>
      <c r="B18" s="360"/>
      <c r="C18" s="360"/>
      <c r="D18" s="360"/>
      <c r="E18" s="360"/>
      <c r="F18" s="360"/>
    </row>
    <row r="19" spans="1:9" x14ac:dyDescent="0.3">
      <c r="A19" s="109"/>
      <c r="B19" s="109"/>
      <c r="C19" s="109"/>
      <c r="D19" s="109"/>
      <c r="E19" s="109"/>
      <c r="F19" s="109"/>
      <c r="G19" s="109"/>
      <c r="H19" s="109"/>
      <c r="I19" s="109"/>
    </row>
  </sheetData>
  <mergeCells count="3">
    <mergeCell ref="A10:F10"/>
    <mergeCell ref="A2:F6"/>
    <mergeCell ref="A18:F18"/>
  </mergeCells>
  <pageMargins left="0.7" right="0.7" top="0.75" bottom="0.75" header="0.3" footer="0.3"/>
  <pageSetup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E35"/>
  <sheetViews>
    <sheetView showGridLines="0" zoomScale="80" zoomScaleNormal="80" workbookViewId="0">
      <selection activeCell="S38" sqref="S38"/>
    </sheetView>
  </sheetViews>
  <sheetFormatPr defaultColWidth="8.77734375" defaultRowHeight="14.4" x14ac:dyDescent="0.3"/>
  <cols>
    <col min="1" max="1" width="64.109375" customWidth="1"/>
    <col min="2" max="2" width="29.77734375" customWidth="1"/>
  </cols>
  <sheetData>
    <row r="1" spans="1:2" x14ac:dyDescent="0.3">
      <c r="A1" s="89"/>
      <c r="B1" s="6"/>
    </row>
    <row r="2" spans="1:2" x14ac:dyDescent="0.3">
      <c r="A2" s="358" t="s">
        <v>68</v>
      </c>
      <c r="B2" s="358"/>
    </row>
    <row r="3" spans="1:2" x14ac:dyDescent="0.3">
      <c r="A3" s="358"/>
      <c r="B3" s="358"/>
    </row>
    <row r="4" spans="1:2" x14ac:dyDescent="0.3">
      <c r="A4" s="358"/>
      <c r="B4" s="358"/>
    </row>
    <row r="5" spans="1:2" x14ac:dyDescent="0.3">
      <c r="A5" s="359"/>
      <c r="B5" s="359"/>
    </row>
    <row r="6" spans="1:2" x14ac:dyDescent="0.3">
      <c r="A6" s="85" t="s">
        <v>4</v>
      </c>
      <c r="B6" s="6"/>
    </row>
    <row r="7" spans="1:2" x14ac:dyDescent="0.3">
      <c r="A7" s="86" t="s">
        <v>12</v>
      </c>
      <c r="B7" s="87" t="s">
        <v>13</v>
      </c>
    </row>
    <row r="8" spans="1:2" x14ac:dyDescent="0.3">
      <c r="A8" s="15" t="s">
        <v>540</v>
      </c>
      <c r="B8" s="47" t="s">
        <v>14</v>
      </c>
    </row>
    <row r="9" spans="1:2" x14ac:dyDescent="0.3">
      <c r="A9" s="15" t="s">
        <v>541</v>
      </c>
      <c r="B9" s="47" t="s">
        <v>14</v>
      </c>
    </row>
    <row r="10" spans="1:2" x14ac:dyDescent="0.3">
      <c r="A10" s="15" t="s">
        <v>542</v>
      </c>
      <c r="B10" s="47" t="s">
        <v>14</v>
      </c>
    </row>
    <row r="11" spans="1:2" x14ac:dyDescent="0.3">
      <c r="A11" s="15" t="s">
        <v>76</v>
      </c>
      <c r="B11" s="47" t="s">
        <v>14</v>
      </c>
    </row>
    <row r="12" spans="1:2" x14ac:dyDescent="0.3">
      <c r="A12" s="15"/>
      <c r="B12" s="84"/>
    </row>
    <row r="13" spans="1:2" x14ac:dyDescent="0.3">
      <c r="A13" s="85" t="s">
        <v>118</v>
      </c>
      <c r="B13" s="6"/>
    </row>
    <row r="14" spans="1:2" x14ac:dyDescent="0.3">
      <c r="A14" s="86" t="s">
        <v>12</v>
      </c>
      <c r="B14" s="87" t="s">
        <v>13</v>
      </c>
    </row>
    <row r="15" spans="1:2" x14ac:dyDescent="0.3">
      <c r="A15" s="15" t="s">
        <v>117</v>
      </c>
      <c r="B15" s="310" t="s">
        <v>1190</v>
      </c>
    </row>
    <row r="16" spans="1:2" x14ac:dyDescent="0.3">
      <c r="A16" s="15" t="s">
        <v>122</v>
      </c>
      <c r="B16" s="310" t="s">
        <v>1191</v>
      </c>
    </row>
    <row r="17" spans="1:2" x14ac:dyDescent="0.3">
      <c r="A17" s="15" t="s">
        <v>124</v>
      </c>
      <c r="B17" s="310" t="s">
        <v>1191</v>
      </c>
    </row>
    <row r="35" spans="5:5" x14ac:dyDescent="0.3">
      <c r="E35" s="309"/>
    </row>
  </sheetData>
  <mergeCells count="1">
    <mergeCell ref="A2:B5"/>
  </mergeCells>
  <hyperlinks>
    <hyperlink ref="B15" location="'Бизнес-этика и комплаенс'!A1" display="Бизнес-этика и комплаенс"/>
    <hyperlink ref="B8" location="'Структура корп. управления'!A1" display="Структура корп. управления"/>
    <hyperlink ref="B9:B11" location="'Структура корп. управления'!A1" display="Структура корп. управления"/>
    <hyperlink ref="B16" location="'Бизнес-этика и комплаенс'!A1" display="'Бизнес-этика и комплаенс"/>
    <hyperlink ref="B17" location="'Бизнес-этика и комплаенс'!A1" display="'Бизнес-этика и комплаенс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showGridLines="0" zoomScale="110" zoomScaleNormal="110" workbookViewId="0">
      <selection activeCell="F1" sqref="F1"/>
    </sheetView>
  </sheetViews>
  <sheetFormatPr defaultColWidth="8.77734375" defaultRowHeight="13.2" x14ac:dyDescent="0.3"/>
  <cols>
    <col min="1" max="1" width="32" style="6" customWidth="1"/>
    <col min="2" max="7" width="21.77734375" style="6" customWidth="1"/>
    <col min="8" max="9" width="13.44140625" style="6" customWidth="1"/>
    <col min="10" max="16384" width="8.77734375" style="6"/>
  </cols>
  <sheetData>
    <row r="2" spans="1:6" ht="14.55" customHeight="1" x14ac:dyDescent="0.3">
      <c r="A2" s="362" t="s">
        <v>67</v>
      </c>
      <c r="B2" s="362"/>
      <c r="C2" s="362"/>
      <c r="D2" s="362"/>
      <c r="E2" s="362"/>
      <c r="F2" s="362"/>
    </row>
    <row r="3" spans="1:6" ht="13.2" customHeight="1" x14ac:dyDescent="0.3">
      <c r="A3" s="362"/>
      <c r="B3" s="362"/>
      <c r="C3" s="362"/>
      <c r="D3" s="362"/>
      <c r="E3" s="362"/>
      <c r="F3" s="362"/>
    </row>
    <row r="4" spans="1:6" ht="13.2" customHeight="1" x14ac:dyDescent="0.3">
      <c r="A4" s="362"/>
      <c r="B4" s="362"/>
      <c r="C4" s="362"/>
      <c r="D4" s="362"/>
      <c r="E4" s="362"/>
      <c r="F4" s="362"/>
    </row>
    <row r="5" spans="1:6" ht="13.2" customHeight="1" x14ac:dyDescent="0.3">
      <c r="A5" s="362"/>
      <c r="B5" s="362"/>
      <c r="C5" s="362"/>
      <c r="D5" s="362"/>
      <c r="E5" s="362"/>
      <c r="F5" s="362"/>
    </row>
    <row r="6" spans="1:6" ht="13.2" customHeight="1" x14ac:dyDescent="0.3">
      <c r="A6" s="362"/>
      <c r="B6" s="362"/>
      <c r="C6" s="362"/>
      <c r="D6" s="362"/>
      <c r="E6" s="362"/>
      <c r="F6" s="362"/>
    </row>
    <row r="7" spans="1:6" ht="13.8" x14ac:dyDescent="0.3">
      <c r="A7" s="262" t="s">
        <v>4</v>
      </c>
      <c r="B7" s="30"/>
      <c r="C7" s="30"/>
      <c r="D7" s="30"/>
      <c r="E7" s="30"/>
    </row>
    <row r="8" spans="1:6" x14ac:dyDescent="0.3">
      <c r="A8" s="29"/>
      <c r="B8" s="30"/>
      <c r="C8" s="30"/>
      <c r="D8" s="30"/>
      <c r="E8" s="30"/>
    </row>
    <row r="9" spans="1:6" x14ac:dyDescent="0.3">
      <c r="A9" s="390" t="s">
        <v>109</v>
      </c>
      <c r="B9" s="390"/>
      <c r="C9" s="390"/>
      <c r="D9" s="390"/>
      <c r="E9" s="390"/>
      <c r="F9" s="390"/>
    </row>
    <row r="10" spans="1:6" ht="15.6" x14ac:dyDescent="0.3">
      <c r="A10" s="66"/>
      <c r="B10" s="65">
        <v>2019</v>
      </c>
      <c r="C10" s="65">
        <v>2020</v>
      </c>
      <c r="D10" s="69">
        <v>2021</v>
      </c>
      <c r="E10" s="64">
        <v>2022</v>
      </c>
      <c r="F10" s="283" t="s">
        <v>1148</v>
      </c>
    </row>
    <row r="11" spans="1:6" ht="15" customHeight="1" x14ac:dyDescent="0.3">
      <c r="A11" s="18" t="s">
        <v>105</v>
      </c>
      <c r="B11" s="76">
        <v>12</v>
      </c>
      <c r="C11" s="76">
        <v>12</v>
      </c>
      <c r="D11" s="76">
        <v>12</v>
      </c>
      <c r="E11" s="76">
        <v>10</v>
      </c>
      <c r="F11" s="76">
        <v>12</v>
      </c>
    </row>
    <row r="12" spans="1:6" x14ac:dyDescent="0.3">
      <c r="A12" s="68" t="s">
        <v>72</v>
      </c>
      <c r="B12" s="76">
        <v>4</v>
      </c>
      <c r="C12" s="76">
        <v>4</v>
      </c>
      <c r="D12" s="76">
        <v>4</v>
      </c>
      <c r="E12" s="76">
        <v>4</v>
      </c>
      <c r="F12" s="76">
        <v>5</v>
      </c>
    </row>
    <row r="13" spans="1:6" x14ac:dyDescent="0.3">
      <c r="A13" s="78" t="s">
        <v>997</v>
      </c>
      <c r="B13" s="235">
        <v>0.33</v>
      </c>
      <c r="C13" s="235">
        <v>0.33</v>
      </c>
      <c r="D13" s="235">
        <v>0.33</v>
      </c>
      <c r="E13" s="235">
        <v>0.4</v>
      </c>
      <c r="F13" s="235">
        <v>0.42</v>
      </c>
    </row>
    <row r="14" spans="1:6" x14ac:dyDescent="0.3">
      <c r="A14" s="68" t="s">
        <v>73</v>
      </c>
      <c r="B14" s="76">
        <v>5</v>
      </c>
      <c r="C14" s="76">
        <v>5</v>
      </c>
      <c r="D14" s="77">
        <v>7</v>
      </c>
      <c r="E14" s="77">
        <v>6</v>
      </c>
      <c r="F14" s="77">
        <v>6</v>
      </c>
    </row>
    <row r="15" spans="1:6" x14ac:dyDescent="0.3">
      <c r="A15" s="68" t="s">
        <v>75</v>
      </c>
      <c r="B15" s="76">
        <v>3</v>
      </c>
      <c r="C15" s="76">
        <v>3</v>
      </c>
      <c r="D15" s="77">
        <v>1</v>
      </c>
      <c r="E15" s="77">
        <v>0</v>
      </c>
      <c r="F15" s="77">
        <v>1</v>
      </c>
    </row>
    <row r="16" spans="1:6" ht="15" customHeight="1" x14ac:dyDescent="0.3">
      <c r="A16" s="391" t="s">
        <v>29</v>
      </c>
      <c r="B16" s="392"/>
      <c r="C16" s="392"/>
      <c r="D16" s="392"/>
      <c r="E16" s="392"/>
      <c r="F16" s="392"/>
    </row>
    <row r="17" spans="1:6" x14ac:dyDescent="0.3">
      <c r="A17" s="68" t="s">
        <v>106</v>
      </c>
      <c r="B17" s="75">
        <v>1</v>
      </c>
      <c r="C17" s="75">
        <v>1</v>
      </c>
      <c r="D17" s="76">
        <v>2</v>
      </c>
      <c r="E17" s="118">
        <v>1</v>
      </c>
      <c r="F17" s="118">
        <v>2</v>
      </c>
    </row>
    <row r="18" spans="1:6" x14ac:dyDescent="0.3">
      <c r="A18" s="78" t="s">
        <v>998</v>
      </c>
      <c r="B18" s="235">
        <v>0.08</v>
      </c>
      <c r="C18" s="235">
        <v>0.08</v>
      </c>
      <c r="D18" s="235">
        <v>0.17</v>
      </c>
      <c r="E18" s="235">
        <v>0.1</v>
      </c>
      <c r="F18" s="235">
        <v>0.17</v>
      </c>
    </row>
    <row r="19" spans="1:6" x14ac:dyDescent="0.3">
      <c r="A19" s="68" t="s">
        <v>107</v>
      </c>
      <c r="B19" s="74">
        <v>11</v>
      </c>
      <c r="C19" s="74">
        <v>11</v>
      </c>
      <c r="D19" s="76">
        <v>10</v>
      </c>
      <c r="E19" s="117">
        <v>9</v>
      </c>
      <c r="F19" s="117">
        <v>10</v>
      </c>
    </row>
    <row r="20" spans="1:6" x14ac:dyDescent="0.3">
      <c r="A20" s="391" t="s">
        <v>108</v>
      </c>
      <c r="B20" s="392"/>
      <c r="C20" s="392"/>
      <c r="D20" s="392"/>
      <c r="E20" s="392"/>
      <c r="F20" s="392"/>
    </row>
    <row r="21" spans="1:6" x14ac:dyDescent="0.3">
      <c r="A21" s="68" t="s">
        <v>81</v>
      </c>
      <c r="B21" s="76">
        <v>0</v>
      </c>
      <c r="C21" s="119">
        <v>0</v>
      </c>
      <c r="D21" s="113">
        <v>0</v>
      </c>
      <c r="E21" s="77">
        <v>0</v>
      </c>
      <c r="F21" s="77">
        <v>0</v>
      </c>
    </row>
    <row r="22" spans="1:6" ht="15.6" x14ac:dyDescent="0.3">
      <c r="A22" s="170" t="s">
        <v>1149</v>
      </c>
      <c r="B22" s="76">
        <v>4</v>
      </c>
      <c r="C22" s="119">
        <v>2</v>
      </c>
      <c r="D22" s="113">
        <v>1</v>
      </c>
      <c r="E22" s="236">
        <v>5</v>
      </c>
      <c r="F22" s="236">
        <v>4</v>
      </c>
    </row>
    <row r="23" spans="1:6" x14ac:dyDescent="0.3">
      <c r="A23" s="68" t="s">
        <v>83</v>
      </c>
      <c r="B23" s="76">
        <v>8</v>
      </c>
      <c r="C23" s="119">
        <v>10</v>
      </c>
      <c r="D23" s="113">
        <v>11</v>
      </c>
      <c r="E23" s="77">
        <v>5</v>
      </c>
      <c r="F23" s="77">
        <v>8</v>
      </c>
    </row>
    <row r="24" spans="1:6" x14ac:dyDescent="0.3">
      <c r="A24" s="15"/>
      <c r="B24" s="25"/>
      <c r="C24" s="25"/>
      <c r="D24" s="25"/>
      <c r="E24" s="52"/>
    </row>
    <row r="25" spans="1:6" ht="15.6" x14ac:dyDescent="0.3">
      <c r="A25" s="390" t="s">
        <v>1150</v>
      </c>
      <c r="B25" s="390"/>
      <c r="C25" s="390"/>
      <c r="D25" s="390"/>
      <c r="E25" s="390"/>
      <c r="F25" s="390"/>
    </row>
    <row r="26" spans="1:6" x14ac:dyDescent="0.3">
      <c r="A26" s="66"/>
      <c r="B26" s="65">
        <v>2019</v>
      </c>
      <c r="C26" s="65">
        <v>2020</v>
      </c>
      <c r="D26" s="69">
        <v>2021</v>
      </c>
      <c r="E26" s="64">
        <v>2022</v>
      </c>
      <c r="F26" s="64">
        <v>2023</v>
      </c>
    </row>
    <row r="27" spans="1:6" x14ac:dyDescent="0.3">
      <c r="A27" s="348" t="s">
        <v>110</v>
      </c>
      <c r="B27" s="348"/>
      <c r="C27" s="348"/>
      <c r="D27" s="348"/>
      <c r="E27" s="348"/>
      <c r="F27" s="348"/>
    </row>
    <row r="28" spans="1:6" x14ac:dyDescent="0.3">
      <c r="A28" s="68" t="s">
        <v>112</v>
      </c>
      <c r="B28" s="120">
        <v>4</v>
      </c>
      <c r="C28" s="121">
        <v>3</v>
      </c>
      <c r="D28" s="122">
        <v>4</v>
      </c>
      <c r="E28" s="77">
        <v>4</v>
      </c>
      <c r="F28" s="77">
        <v>5</v>
      </c>
    </row>
    <row r="29" spans="1:6" x14ac:dyDescent="0.3">
      <c r="A29" s="79" t="s">
        <v>72</v>
      </c>
      <c r="B29" s="120">
        <v>4</v>
      </c>
      <c r="C29" s="121">
        <v>3</v>
      </c>
      <c r="D29" s="122">
        <v>4</v>
      </c>
      <c r="E29" s="122">
        <v>4</v>
      </c>
      <c r="F29" s="122">
        <v>4</v>
      </c>
    </row>
    <row r="30" spans="1:6" ht="26.4" x14ac:dyDescent="0.3">
      <c r="A30" s="78" t="s">
        <v>999</v>
      </c>
      <c r="B30" s="235">
        <v>1</v>
      </c>
      <c r="C30" s="235">
        <v>1</v>
      </c>
      <c r="D30" s="235">
        <v>1</v>
      </c>
      <c r="E30" s="235">
        <v>1</v>
      </c>
      <c r="F30" s="235">
        <v>0.8</v>
      </c>
    </row>
    <row r="31" spans="1:6" ht="26.4" x14ac:dyDescent="0.3">
      <c r="A31" s="170" t="s">
        <v>1000</v>
      </c>
      <c r="B31" s="77" t="s">
        <v>74</v>
      </c>
      <c r="C31" s="170" t="s">
        <v>544</v>
      </c>
      <c r="D31" s="170" t="s">
        <v>544</v>
      </c>
      <c r="E31" s="170" t="s">
        <v>544</v>
      </c>
      <c r="F31" s="170" t="s">
        <v>544</v>
      </c>
    </row>
    <row r="32" spans="1:6" x14ac:dyDescent="0.3">
      <c r="A32" s="170" t="s">
        <v>1001</v>
      </c>
      <c r="B32" s="77" t="s">
        <v>74</v>
      </c>
      <c r="C32" s="77">
        <v>11</v>
      </c>
      <c r="D32" s="77">
        <v>11</v>
      </c>
      <c r="E32" s="77">
        <v>11</v>
      </c>
      <c r="F32" s="77">
        <v>11</v>
      </c>
    </row>
    <row r="33" spans="1:6" ht="12" customHeight="1" x14ac:dyDescent="0.3">
      <c r="A33" s="348" t="s">
        <v>111</v>
      </c>
      <c r="B33" s="348"/>
      <c r="C33" s="348"/>
      <c r="D33" s="348"/>
      <c r="E33" s="348"/>
      <c r="F33" s="348"/>
    </row>
    <row r="34" spans="1:6" x14ac:dyDescent="0.3">
      <c r="A34" s="68" t="s">
        <v>112</v>
      </c>
      <c r="B34" s="120">
        <v>7</v>
      </c>
      <c r="C34" s="121">
        <v>7</v>
      </c>
      <c r="D34" s="122">
        <v>7</v>
      </c>
      <c r="E34" s="77">
        <v>7</v>
      </c>
      <c r="F34" s="77">
        <v>6</v>
      </c>
    </row>
    <row r="35" spans="1:6" x14ac:dyDescent="0.3">
      <c r="A35" s="79" t="s">
        <v>72</v>
      </c>
      <c r="B35" s="120">
        <v>1</v>
      </c>
      <c r="C35" s="121">
        <v>1</v>
      </c>
      <c r="D35" s="122">
        <v>1</v>
      </c>
      <c r="E35" s="77">
        <v>2</v>
      </c>
      <c r="F35" s="77">
        <v>1</v>
      </c>
    </row>
    <row r="36" spans="1:6" ht="26.4" x14ac:dyDescent="0.3">
      <c r="A36" s="78" t="s">
        <v>999</v>
      </c>
      <c r="B36" s="235">
        <v>0.14000000000000001</v>
      </c>
      <c r="C36" s="235">
        <v>0.14000000000000001</v>
      </c>
      <c r="D36" s="235">
        <v>0.14000000000000001</v>
      </c>
      <c r="E36" s="235">
        <v>0.28999999999999998</v>
      </c>
      <c r="F36" s="235">
        <v>0.17</v>
      </c>
    </row>
    <row r="37" spans="1:6" ht="26.4" x14ac:dyDescent="0.3">
      <c r="A37" s="170" t="s">
        <v>1000</v>
      </c>
      <c r="B37" s="77" t="s">
        <v>74</v>
      </c>
      <c r="C37" s="170" t="s">
        <v>546</v>
      </c>
      <c r="D37" s="170" t="s">
        <v>546</v>
      </c>
      <c r="E37" s="170" t="s">
        <v>546</v>
      </c>
      <c r="F37" s="170" t="s">
        <v>546</v>
      </c>
    </row>
    <row r="38" spans="1:6" x14ac:dyDescent="0.3">
      <c r="A38" s="170" t="s">
        <v>1001</v>
      </c>
      <c r="B38" s="77" t="s">
        <v>74</v>
      </c>
      <c r="C38" s="121">
        <v>5</v>
      </c>
      <c r="D38" s="122">
        <v>6</v>
      </c>
      <c r="E38" s="77">
        <v>11</v>
      </c>
      <c r="F38" s="77">
        <v>11</v>
      </c>
    </row>
    <row r="39" spans="1:6" ht="13.2" customHeight="1" x14ac:dyDescent="0.3">
      <c r="A39" s="347" t="s">
        <v>113</v>
      </c>
      <c r="B39" s="347"/>
      <c r="C39" s="347"/>
      <c r="D39" s="347"/>
      <c r="E39" s="347"/>
      <c r="F39" s="347"/>
    </row>
    <row r="40" spans="1:6" x14ac:dyDescent="0.3">
      <c r="A40" s="268" t="s">
        <v>112</v>
      </c>
      <c r="B40" s="269">
        <v>4</v>
      </c>
      <c r="C40" s="270">
        <v>3</v>
      </c>
      <c r="D40" s="271">
        <v>3</v>
      </c>
      <c r="E40" s="272">
        <v>4</v>
      </c>
      <c r="F40" s="272">
        <v>4</v>
      </c>
    </row>
    <row r="41" spans="1:6" ht="12.45" customHeight="1" x14ac:dyDescent="0.3">
      <c r="A41" s="79" t="s">
        <v>72</v>
      </c>
      <c r="B41" s="127">
        <v>3</v>
      </c>
      <c r="C41" s="110">
        <v>2</v>
      </c>
      <c r="D41" s="122">
        <v>3</v>
      </c>
      <c r="E41" s="77">
        <v>4</v>
      </c>
      <c r="F41" s="77">
        <v>3</v>
      </c>
    </row>
    <row r="42" spans="1:6" ht="24.45" customHeight="1" x14ac:dyDescent="0.3">
      <c r="A42" s="78" t="s">
        <v>999</v>
      </c>
      <c r="B42" s="235">
        <v>0.75</v>
      </c>
      <c r="C42" s="235">
        <v>0.67</v>
      </c>
      <c r="D42" s="235">
        <v>1</v>
      </c>
      <c r="E42" s="235">
        <v>1</v>
      </c>
      <c r="F42" s="235">
        <v>0.75</v>
      </c>
    </row>
    <row r="43" spans="1:6" ht="12.45" customHeight="1" x14ac:dyDescent="0.3">
      <c r="A43" s="170" t="s">
        <v>1000</v>
      </c>
      <c r="B43" s="77" t="s">
        <v>74</v>
      </c>
      <c r="C43" s="170" t="s">
        <v>544</v>
      </c>
      <c r="D43" s="170" t="s">
        <v>544</v>
      </c>
      <c r="E43" s="170" t="s">
        <v>544</v>
      </c>
      <c r="F43" s="170" t="s">
        <v>544</v>
      </c>
    </row>
    <row r="44" spans="1:6" ht="12.45" customHeight="1" x14ac:dyDescent="0.3">
      <c r="A44" s="170" t="s">
        <v>1001</v>
      </c>
      <c r="B44" s="77" t="s">
        <v>74</v>
      </c>
      <c r="C44" s="77">
        <v>4</v>
      </c>
      <c r="D44" s="77">
        <v>3</v>
      </c>
      <c r="E44" s="77">
        <v>2</v>
      </c>
      <c r="F44" s="77">
        <v>7</v>
      </c>
    </row>
    <row r="45" spans="1:6" x14ac:dyDescent="0.3">
      <c r="A45" s="348" t="s">
        <v>114</v>
      </c>
      <c r="B45" s="348"/>
      <c r="C45" s="348"/>
      <c r="D45" s="348"/>
      <c r="E45" s="348"/>
      <c r="F45" s="348"/>
    </row>
    <row r="46" spans="1:6" x14ac:dyDescent="0.3">
      <c r="A46" s="268" t="s">
        <v>112</v>
      </c>
      <c r="B46" s="273" t="s">
        <v>74</v>
      </c>
      <c r="C46" s="270">
        <v>4</v>
      </c>
      <c r="D46" s="271">
        <v>4</v>
      </c>
      <c r="E46" s="272">
        <v>4</v>
      </c>
      <c r="F46" s="272">
        <v>5</v>
      </c>
    </row>
    <row r="47" spans="1:6" x14ac:dyDescent="0.25">
      <c r="A47" s="78" t="s">
        <v>72</v>
      </c>
      <c r="B47" s="123" t="s">
        <v>74</v>
      </c>
      <c r="C47" s="124">
        <v>2</v>
      </c>
      <c r="D47" s="122">
        <v>3</v>
      </c>
      <c r="E47" s="77">
        <v>3</v>
      </c>
      <c r="F47" s="77">
        <v>4</v>
      </c>
    </row>
    <row r="48" spans="1:6" ht="26.4" x14ac:dyDescent="0.3">
      <c r="A48" s="78" t="s">
        <v>999</v>
      </c>
      <c r="B48" s="128" t="s">
        <v>74</v>
      </c>
      <c r="C48" s="235">
        <v>0.5</v>
      </c>
      <c r="D48" s="235">
        <v>0.75</v>
      </c>
      <c r="E48" s="235">
        <v>0.75</v>
      </c>
      <c r="F48" s="235">
        <v>0.8</v>
      </c>
    </row>
    <row r="49" spans="1:6" ht="26.4" x14ac:dyDescent="0.3">
      <c r="A49" s="170" t="s">
        <v>1000</v>
      </c>
      <c r="B49" s="77" t="s">
        <v>74</v>
      </c>
      <c r="C49" s="170" t="s">
        <v>546</v>
      </c>
      <c r="D49" s="170" t="s">
        <v>546</v>
      </c>
      <c r="E49" s="170" t="s">
        <v>544</v>
      </c>
      <c r="F49" s="170" t="s">
        <v>544</v>
      </c>
    </row>
    <row r="50" spans="1:6" x14ac:dyDescent="0.3">
      <c r="A50" s="170" t="s">
        <v>1001</v>
      </c>
      <c r="B50" s="77" t="s">
        <v>74</v>
      </c>
      <c r="C50" s="77">
        <v>3</v>
      </c>
      <c r="D50" s="77">
        <v>4</v>
      </c>
      <c r="E50" s="77">
        <v>3</v>
      </c>
      <c r="F50" s="77">
        <v>5</v>
      </c>
    </row>
    <row r="51" spans="1:6" x14ac:dyDescent="0.3">
      <c r="A51" s="31"/>
      <c r="B51" s="15"/>
      <c r="C51" s="15"/>
      <c r="D51" s="15"/>
      <c r="E51" s="15"/>
    </row>
    <row r="52" spans="1:6" x14ac:dyDescent="0.3">
      <c r="A52" s="390" t="s">
        <v>1154</v>
      </c>
      <c r="B52" s="390"/>
      <c r="C52" s="390"/>
      <c r="D52" s="390"/>
      <c r="E52" s="390"/>
      <c r="F52" s="390"/>
    </row>
    <row r="53" spans="1:6" ht="29.55" customHeight="1" x14ac:dyDescent="0.3">
      <c r="A53" s="66"/>
      <c r="B53" s="65">
        <v>2019</v>
      </c>
      <c r="C53" s="65">
        <v>2020</v>
      </c>
      <c r="D53" s="69">
        <v>2021</v>
      </c>
      <c r="E53" s="64">
        <v>2022</v>
      </c>
      <c r="F53" s="64">
        <v>2023</v>
      </c>
    </row>
    <row r="54" spans="1:6" ht="26.4" x14ac:dyDescent="0.3">
      <c r="A54" s="18" t="s">
        <v>115</v>
      </c>
      <c r="B54" s="127">
        <f>SUM(B55:B56)</f>
        <v>16</v>
      </c>
      <c r="C54" s="127">
        <f>SUM(C55:C56)</f>
        <v>18</v>
      </c>
      <c r="D54" s="122">
        <v>17</v>
      </c>
      <c r="E54" s="125">
        <v>16</v>
      </c>
      <c r="F54" s="125">
        <v>16</v>
      </c>
    </row>
    <row r="55" spans="1:6" x14ac:dyDescent="0.3">
      <c r="A55" s="126" t="s">
        <v>107</v>
      </c>
      <c r="B55" s="127">
        <v>14</v>
      </c>
      <c r="C55" s="127">
        <v>16</v>
      </c>
      <c r="D55" s="122">
        <v>15</v>
      </c>
      <c r="E55" s="125">
        <v>14</v>
      </c>
      <c r="F55" s="125">
        <v>14</v>
      </c>
    </row>
    <row r="56" spans="1:6" ht="13.2" customHeight="1" x14ac:dyDescent="0.3">
      <c r="A56" s="126" t="s">
        <v>106</v>
      </c>
      <c r="B56" s="127">
        <v>2</v>
      </c>
      <c r="C56" s="127">
        <v>2</v>
      </c>
      <c r="D56" s="122">
        <v>2</v>
      </c>
      <c r="E56" s="125">
        <v>2</v>
      </c>
      <c r="F56" s="125">
        <v>2</v>
      </c>
    </row>
    <row r="57" spans="1:6" x14ac:dyDescent="0.3">
      <c r="A57" s="31"/>
      <c r="B57" s="15"/>
      <c r="C57" s="15"/>
      <c r="D57" s="15"/>
      <c r="E57" s="15"/>
    </row>
    <row r="58" spans="1:6" x14ac:dyDescent="0.3">
      <c r="A58" s="389" t="s">
        <v>116</v>
      </c>
      <c r="B58" s="389"/>
      <c r="C58" s="389"/>
      <c r="D58" s="389"/>
      <c r="E58" s="389"/>
      <c r="F58" s="389"/>
    </row>
    <row r="59" spans="1:6" x14ac:dyDescent="0.3">
      <c r="A59" s="66"/>
      <c r="B59" s="65">
        <v>2019</v>
      </c>
      <c r="C59" s="65">
        <v>2020</v>
      </c>
      <c r="D59" s="69">
        <v>2021</v>
      </c>
      <c r="E59" s="64">
        <v>2022</v>
      </c>
      <c r="F59" s="64">
        <v>2023</v>
      </c>
    </row>
    <row r="60" spans="1:6" x14ac:dyDescent="0.3">
      <c r="A60" s="18" t="s">
        <v>77</v>
      </c>
      <c r="B60" s="128" t="s">
        <v>829</v>
      </c>
      <c r="C60" s="122" t="s">
        <v>828</v>
      </c>
      <c r="D60" s="128" t="s">
        <v>827</v>
      </c>
      <c r="E60" s="114" t="s">
        <v>826</v>
      </c>
      <c r="F60" s="284">
        <v>76.739999999999995</v>
      </c>
    </row>
    <row r="61" spans="1:6" x14ac:dyDescent="0.3">
      <c r="A61" s="31"/>
      <c r="B61" s="15"/>
      <c r="C61" s="15"/>
      <c r="D61" s="15"/>
      <c r="E61" s="15"/>
    </row>
    <row r="62" spans="1:6" ht="16.8" customHeight="1" x14ac:dyDescent="0.3">
      <c r="A62" s="394" t="s">
        <v>1152</v>
      </c>
      <c r="B62" s="395"/>
      <c r="C62" s="395"/>
      <c r="D62" s="395"/>
      <c r="E62" s="395"/>
      <c r="F62" s="396"/>
    </row>
    <row r="63" spans="1:6" ht="16.8" customHeight="1" x14ac:dyDescent="0.3">
      <c r="A63" s="393" t="s">
        <v>1153</v>
      </c>
      <c r="B63" s="357"/>
      <c r="C63" s="357"/>
      <c r="D63" s="357"/>
      <c r="E63" s="357"/>
      <c r="F63" s="357"/>
    </row>
    <row r="64" spans="1:6" ht="16.8" customHeight="1" x14ac:dyDescent="0.3">
      <c r="A64" s="394" t="s">
        <v>1151</v>
      </c>
      <c r="B64" s="397"/>
      <c r="C64" s="397"/>
      <c r="D64" s="397"/>
      <c r="E64" s="397"/>
      <c r="F64" s="398"/>
    </row>
    <row r="66" spans="1:6" ht="13.2" customHeight="1" x14ac:dyDescent="0.3">
      <c r="A66" s="360" t="s">
        <v>1202</v>
      </c>
      <c r="B66" s="360"/>
      <c r="C66" s="360"/>
      <c r="D66" s="360"/>
      <c r="E66" s="360"/>
      <c r="F66" s="360"/>
    </row>
  </sheetData>
  <mergeCells count="15">
    <mergeCell ref="A66:F66"/>
    <mergeCell ref="A33:F33"/>
    <mergeCell ref="A39:F39"/>
    <mergeCell ref="A45:F45"/>
    <mergeCell ref="A64:F64"/>
    <mergeCell ref="A52:F52"/>
    <mergeCell ref="A2:F6"/>
    <mergeCell ref="A9:F9"/>
    <mergeCell ref="A16:F16"/>
    <mergeCell ref="A20:F20"/>
    <mergeCell ref="A63:F63"/>
    <mergeCell ref="A62:F62"/>
    <mergeCell ref="A25:F25"/>
    <mergeCell ref="A27:F27"/>
    <mergeCell ref="A58:F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P30"/>
  <sheetViews>
    <sheetView showGridLines="0" zoomScale="85" zoomScaleNormal="85" workbookViewId="0">
      <selection activeCell="C1" sqref="C1"/>
    </sheetView>
  </sheetViews>
  <sheetFormatPr defaultColWidth="8.77734375" defaultRowHeight="14.4" x14ac:dyDescent="0.3"/>
  <cols>
    <col min="1" max="1" width="19.44140625" style="3" customWidth="1"/>
    <col min="2" max="2" width="33.77734375" style="3" customWidth="1"/>
    <col min="3" max="5" width="9.109375" style="3"/>
    <col min="6" max="6" width="45.44140625" style="3" customWidth="1"/>
    <col min="7" max="16" width="9.109375" style="3"/>
  </cols>
  <sheetData>
    <row r="2" spans="1:8" x14ac:dyDescent="0.3">
      <c r="A2" s="11"/>
      <c r="B2" s="11"/>
      <c r="C2" s="11"/>
      <c r="D2" s="11"/>
      <c r="E2" s="11"/>
      <c r="F2" s="11"/>
      <c r="G2" s="19"/>
      <c r="H2" s="19"/>
    </row>
    <row r="3" spans="1:8" x14ac:dyDescent="0.3">
      <c r="A3" s="11"/>
      <c r="B3" s="11"/>
      <c r="C3" s="11"/>
      <c r="D3" s="11"/>
      <c r="E3" s="11"/>
      <c r="F3" s="11"/>
      <c r="G3" s="19"/>
      <c r="H3" s="19"/>
    </row>
    <row r="4" spans="1:8" x14ac:dyDescent="0.3">
      <c r="A4" s="12"/>
      <c r="B4" s="1" t="s">
        <v>67</v>
      </c>
      <c r="C4" s="11"/>
      <c r="D4" s="11"/>
      <c r="E4" s="11"/>
      <c r="F4" s="11"/>
    </row>
    <row r="5" spans="1:8" x14ac:dyDescent="0.3">
      <c r="A5" s="11"/>
      <c r="B5" s="2"/>
      <c r="C5" s="11"/>
      <c r="D5" s="11"/>
      <c r="E5" s="11"/>
      <c r="F5" s="11"/>
    </row>
    <row r="6" spans="1:8" x14ac:dyDescent="0.3">
      <c r="A6" s="13"/>
      <c r="B6" s="13"/>
      <c r="C6" s="13"/>
      <c r="D6" s="13"/>
      <c r="E6" s="13"/>
      <c r="F6" s="11"/>
    </row>
    <row r="7" spans="1:8" x14ac:dyDescent="0.3">
      <c r="A7" s="4"/>
    </row>
    <row r="8" spans="1:8" ht="19.5" customHeight="1" x14ac:dyDescent="0.3">
      <c r="A8" s="28" t="s">
        <v>1113</v>
      </c>
      <c r="B8" s="28"/>
      <c r="C8" s="28"/>
      <c r="D8" s="28"/>
      <c r="E8" s="28"/>
      <c r="F8" s="28"/>
    </row>
    <row r="9" spans="1:8" x14ac:dyDescent="0.3">
      <c r="A9" s="324" t="s">
        <v>1010</v>
      </c>
      <c r="B9" s="325"/>
      <c r="C9" s="325"/>
      <c r="D9" s="325"/>
      <c r="E9" s="325"/>
      <c r="F9" s="326"/>
    </row>
    <row r="10" spans="1:8" x14ac:dyDescent="0.3">
      <c r="A10" s="327"/>
      <c r="B10" s="328"/>
      <c r="C10" s="328"/>
      <c r="D10" s="328"/>
      <c r="E10" s="328"/>
      <c r="F10" s="329"/>
    </row>
    <row r="11" spans="1:8" x14ac:dyDescent="0.3">
      <c r="A11" s="330"/>
      <c r="B11" s="331"/>
      <c r="C11" s="331"/>
      <c r="D11" s="331"/>
      <c r="E11" s="331"/>
      <c r="F11" s="332"/>
    </row>
    <row r="12" spans="1:8" x14ac:dyDescent="0.3">
      <c r="A12" s="333" t="s">
        <v>64</v>
      </c>
      <c r="B12" s="333"/>
      <c r="C12" s="333"/>
      <c r="D12" s="333"/>
      <c r="E12" s="333"/>
      <c r="F12" s="333"/>
    </row>
    <row r="13" spans="1:8" x14ac:dyDescent="0.3">
      <c r="A13" s="347" t="s">
        <v>1114</v>
      </c>
      <c r="B13" s="348"/>
      <c r="C13" s="348"/>
      <c r="D13" s="348"/>
      <c r="E13" s="348"/>
      <c r="F13" s="348"/>
    </row>
    <row r="14" spans="1:8" x14ac:dyDescent="0.3">
      <c r="A14" s="348"/>
      <c r="B14" s="348"/>
      <c r="C14" s="348"/>
      <c r="D14" s="348"/>
      <c r="E14" s="348"/>
      <c r="F14" s="348"/>
    </row>
    <row r="15" spans="1:8" x14ac:dyDescent="0.3">
      <c r="A15" s="348"/>
      <c r="B15" s="348"/>
      <c r="C15" s="348"/>
      <c r="D15" s="348"/>
      <c r="E15" s="348"/>
      <c r="F15" s="348"/>
    </row>
    <row r="16" spans="1:8" x14ac:dyDescent="0.3">
      <c r="A16" s="333" t="s">
        <v>69</v>
      </c>
      <c r="B16" s="333"/>
      <c r="C16" s="333"/>
      <c r="D16" s="333"/>
      <c r="E16" s="333"/>
      <c r="F16" s="333"/>
    </row>
    <row r="17" spans="1:16" ht="14.55" customHeight="1" x14ac:dyDescent="0.3">
      <c r="A17" s="349" t="s">
        <v>1013</v>
      </c>
      <c r="B17" s="350"/>
      <c r="C17" s="353" t="s">
        <v>1014</v>
      </c>
      <c r="D17" s="350"/>
      <c r="E17" s="350"/>
      <c r="F17" s="354"/>
      <c r="G17" s="335"/>
      <c r="H17" s="336"/>
      <c r="I17" s="336"/>
      <c r="J17" s="336"/>
      <c r="K17" s="336"/>
      <c r="L17" s="336"/>
      <c r="M17" s="336"/>
      <c r="N17" s="336"/>
      <c r="O17" s="336"/>
      <c r="P17" s="336"/>
    </row>
    <row r="18" spans="1:16" ht="15" customHeight="1" x14ac:dyDescent="0.3">
      <c r="A18" s="351"/>
      <c r="B18" s="352"/>
      <c r="C18" s="352"/>
      <c r="D18" s="352"/>
      <c r="E18" s="352"/>
      <c r="F18" s="355"/>
      <c r="G18" s="337"/>
      <c r="H18" s="336"/>
      <c r="I18" s="336"/>
      <c r="J18" s="336"/>
      <c r="K18" s="336"/>
      <c r="L18" s="336"/>
      <c r="M18" s="336"/>
      <c r="N18" s="336"/>
      <c r="O18" s="336"/>
      <c r="P18" s="336"/>
    </row>
    <row r="19" spans="1:16" ht="244.8" customHeight="1" x14ac:dyDescent="0.3">
      <c r="A19" s="351"/>
      <c r="B19" s="352"/>
      <c r="C19" s="352"/>
      <c r="D19" s="352"/>
      <c r="E19" s="352"/>
      <c r="F19" s="355"/>
      <c r="G19" s="337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ht="17.55" customHeight="1" x14ac:dyDescent="0.3">
      <c r="A20" s="327"/>
      <c r="B20" s="328"/>
      <c r="C20" s="328"/>
      <c r="D20" s="328"/>
      <c r="E20" s="328"/>
      <c r="F20" s="329"/>
    </row>
    <row r="21" spans="1:16" ht="15" customHeight="1" x14ac:dyDescent="0.3">
      <c r="A21" s="333" t="s">
        <v>65</v>
      </c>
      <c r="B21" s="333"/>
      <c r="C21" s="333"/>
      <c r="D21" s="333"/>
      <c r="E21" s="333"/>
      <c r="F21" s="333"/>
    </row>
    <row r="22" spans="1:16" ht="15" customHeight="1" x14ac:dyDescent="0.3">
      <c r="A22" s="338" t="s">
        <v>1011</v>
      </c>
      <c r="B22" s="339"/>
      <c r="C22" s="339"/>
      <c r="D22" s="339"/>
      <c r="E22" s="339"/>
      <c r="F22" s="340"/>
    </row>
    <row r="23" spans="1:16" ht="15" customHeight="1" x14ac:dyDescent="0.3">
      <c r="A23" s="341"/>
      <c r="B23" s="342"/>
      <c r="C23" s="342"/>
      <c r="D23" s="342"/>
      <c r="E23" s="342"/>
      <c r="F23" s="343"/>
    </row>
    <row r="24" spans="1:16" ht="15" customHeight="1" x14ac:dyDescent="0.3">
      <c r="A24" s="344"/>
      <c r="B24" s="345"/>
      <c r="C24" s="345"/>
      <c r="D24" s="345"/>
      <c r="E24" s="345"/>
      <c r="F24" s="346"/>
    </row>
    <row r="25" spans="1:16" ht="15" customHeight="1" x14ac:dyDescent="0.3">
      <c r="A25" s="334" t="s">
        <v>3</v>
      </c>
      <c r="B25" s="334"/>
      <c r="C25" s="334"/>
      <c r="D25" s="334"/>
      <c r="E25" s="334"/>
      <c r="F25" s="334"/>
    </row>
    <row r="26" spans="1:16" x14ac:dyDescent="0.3">
      <c r="A26" s="338" t="s">
        <v>1012</v>
      </c>
      <c r="B26" s="339"/>
      <c r="C26" s="339"/>
      <c r="D26" s="339"/>
      <c r="E26" s="339"/>
      <c r="F26" s="340"/>
    </row>
    <row r="27" spans="1:16" x14ac:dyDescent="0.3">
      <c r="A27" s="341"/>
      <c r="B27" s="342"/>
      <c r="C27" s="342"/>
      <c r="D27" s="342"/>
      <c r="E27" s="342"/>
      <c r="F27" s="343"/>
    </row>
    <row r="28" spans="1:16" x14ac:dyDescent="0.3">
      <c r="A28" s="341"/>
      <c r="B28" s="342"/>
      <c r="C28" s="342"/>
      <c r="D28" s="342"/>
      <c r="E28" s="342"/>
      <c r="F28" s="343"/>
    </row>
    <row r="29" spans="1:16" ht="72" customHeight="1" x14ac:dyDescent="0.3">
      <c r="A29" s="344"/>
      <c r="B29" s="345"/>
      <c r="C29" s="345"/>
      <c r="D29" s="345"/>
      <c r="E29" s="345"/>
      <c r="F29" s="346"/>
    </row>
    <row r="30" spans="1:16" ht="45" customHeight="1" x14ac:dyDescent="0.3"/>
  </sheetData>
  <mergeCells count="12">
    <mergeCell ref="A9:F11"/>
    <mergeCell ref="A12:F12"/>
    <mergeCell ref="A25:F25"/>
    <mergeCell ref="G17:P19"/>
    <mergeCell ref="A26:F29"/>
    <mergeCell ref="A13:F15"/>
    <mergeCell ref="A16:F16"/>
    <mergeCell ref="A21:F21"/>
    <mergeCell ref="A22:F24"/>
    <mergeCell ref="A20:F20"/>
    <mergeCell ref="A17:B19"/>
    <mergeCell ref="C17:F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showGridLines="0" tabSelected="1" zoomScale="110" zoomScaleNormal="110" workbookViewId="0">
      <selection activeCell="F1" sqref="F1"/>
    </sheetView>
  </sheetViews>
  <sheetFormatPr defaultColWidth="8.77734375" defaultRowHeight="14.4" x14ac:dyDescent="0.3"/>
  <cols>
    <col min="1" max="1" width="21.77734375" style="26" customWidth="1"/>
    <col min="2" max="12" width="18.44140625" style="26" customWidth="1"/>
    <col min="13" max="16" width="8.77734375" style="26"/>
    <col min="17" max="16384" width="8.77734375" style="27"/>
  </cols>
  <sheetData>
    <row r="2" spans="1:16" x14ac:dyDescent="0.3">
      <c r="A2" s="362" t="s">
        <v>67</v>
      </c>
      <c r="B2" s="362"/>
      <c r="C2" s="362"/>
      <c r="D2" s="362"/>
      <c r="E2" s="362"/>
      <c r="F2" s="362"/>
      <c r="J2" s="27"/>
      <c r="K2" s="27"/>
      <c r="L2" s="27"/>
      <c r="M2" s="27"/>
      <c r="N2" s="27"/>
      <c r="O2" s="27"/>
      <c r="P2" s="27"/>
    </row>
    <row r="3" spans="1:16" x14ac:dyDescent="0.3">
      <c r="A3" s="362"/>
      <c r="B3" s="362"/>
      <c r="C3" s="362"/>
      <c r="D3" s="362"/>
      <c r="E3" s="362"/>
      <c r="F3" s="362"/>
      <c r="J3" s="27"/>
      <c r="K3" s="27"/>
      <c r="L3" s="27"/>
      <c r="M3" s="27"/>
      <c r="N3" s="27"/>
      <c r="O3" s="27"/>
      <c r="P3" s="27"/>
    </row>
    <row r="4" spans="1:16" x14ac:dyDescent="0.3">
      <c r="A4" s="362"/>
      <c r="B4" s="362"/>
      <c r="C4" s="362"/>
      <c r="D4" s="362"/>
      <c r="E4" s="362"/>
      <c r="F4" s="362"/>
      <c r="J4" s="27"/>
      <c r="K4" s="27"/>
      <c r="L4" s="27"/>
      <c r="M4" s="27"/>
      <c r="N4" s="27"/>
      <c r="O4" s="27"/>
      <c r="P4" s="27"/>
    </row>
    <row r="5" spans="1:16" x14ac:dyDescent="0.3">
      <c r="A5" s="362"/>
      <c r="B5" s="362"/>
      <c r="C5" s="362"/>
      <c r="D5" s="362"/>
      <c r="E5" s="362"/>
      <c r="F5" s="362"/>
      <c r="J5" s="27"/>
      <c r="K5" s="27"/>
      <c r="L5" s="27"/>
      <c r="M5" s="27"/>
      <c r="N5" s="27"/>
      <c r="O5" s="27"/>
      <c r="P5" s="27"/>
    </row>
    <row r="6" spans="1:16" x14ac:dyDescent="0.3">
      <c r="A6" s="362"/>
      <c r="B6" s="362"/>
      <c r="C6" s="362"/>
      <c r="D6" s="362"/>
      <c r="E6" s="362"/>
      <c r="F6" s="362"/>
      <c r="J6" s="27"/>
      <c r="K6" s="27"/>
      <c r="L6" s="27"/>
      <c r="M6" s="27"/>
      <c r="N6" s="27"/>
      <c r="O6" s="27"/>
      <c r="P6" s="27"/>
    </row>
    <row r="7" spans="1:16" x14ac:dyDescent="0.3">
      <c r="A7" s="7" t="s">
        <v>1185</v>
      </c>
    </row>
    <row r="8" spans="1:16" x14ac:dyDescent="0.3">
      <c r="A8" s="7"/>
    </row>
    <row r="9" spans="1:16" x14ac:dyDescent="0.3">
      <c r="A9" s="260" t="s">
        <v>1100</v>
      </c>
      <c r="B9" s="260"/>
      <c r="C9" s="260"/>
      <c r="D9" s="260"/>
      <c r="E9" s="260"/>
      <c r="F9" s="260"/>
    </row>
    <row r="10" spans="1:16" x14ac:dyDescent="0.3">
      <c r="A10" s="14"/>
      <c r="B10" s="65">
        <v>2019</v>
      </c>
      <c r="C10" s="65">
        <v>2020</v>
      </c>
      <c r="D10" s="69">
        <v>2021</v>
      </c>
      <c r="E10" s="64">
        <v>2022</v>
      </c>
      <c r="F10" s="64">
        <v>2023</v>
      </c>
    </row>
    <row r="11" spans="1:16" ht="59.55" customHeight="1" x14ac:dyDescent="0.3">
      <c r="A11" s="32" t="s">
        <v>1101</v>
      </c>
      <c r="B11" s="131" t="s">
        <v>74</v>
      </c>
      <c r="C11" s="131" t="s">
        <v>74</v>
      </c>
      <c r="D11" s="131" t="s">
        <v>74</v>
      </c>
      <c r="E11" s="129">
        <v>19</v>
      </c>
      <c r="F11" s="131">
        <v>70</v>
      </c>
    </row>
    <row r="12" spans="1:16" x14ac:dyDescent="0.3">
      <c r="A12" s="7"/>
    </row>
    <row r="13" spans="1:16" s="26" customFormat="1" ht="13.8" x14ac:dyDescent="0.3">
      <c r="A13" s="260" t="s">
        <v>117</v>
      </c>
      <c r="B13" s="260"/>
      <c r="C13" s="260"/>
      <c r="D13" s="260"/>
      <c r="E13" s="260"/>
      <c r="F13" s="260"/>
      <c r="G13" s="5"/>
      <c r="H13" s="5"/>
      <c r="I13" s="5"/>
      <c r="J13" s="5"/>
      <c r="K13" s="5"/>
      <c r="L13" s="5"/>
    </row>
    <row r="14" spans="1:16" s="26" customFormat="1" ht="13.8" x14ac:dyDescent="0.3">
      <c r="A14" s="14"/>
      <c r="B14" s="65">
        <v>2019</v>
      </c>
      <c r="C14" s="65">
        <v>2020</v>
      </c>
      <c r="D14" s="69">
        <v>2021</v>
      </c>
      <c r="E14" s="64">
        <v>2022</v>
      </c>
      <c r="F14" s="64">
        <v>2023</v>
      </c>
      <c r="G14" s="361"/>
      <c r="H14" s="361"/>
      <c r="I14" s="361"/>
      <c r="J14" s="361"/>
      <c r="K14" s="361"/>
      <c r="L14" s="361"/>
    </row>
    <row r="15" spans="1:16" s="26" customFormat="1" ht="26.4" x14ac:dyDescent="0.3">
      <c r="A15" s="32" t="s">
        <v>119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6"/>
      <c r="H15" s="6"/>
      <c r="I15" s="6"/>
      <c r="J15" s="55"/>
      <c r="K15" s="55"/>
      <c r="L15" s="55"/>
    </row>
    <row r="16" spans="1:16" s="26" customFormat="1" ht="79.2" x14ac:dyDescent="0.3">
      <c r="A16" s="32" t="s">
        <v>120</v>
      </c>
      <c r="B16" s="130">
        <v>100</v>
      </c>
      <c r="C16" s="130">
        <v>100</v>
      </c>
      <c r="D16" s="129" t="s">
        <v>74</v>
      </c>
      <c r="E16" s="130">
        <v>100</v>
      </c>
      <c r="F16" s="130">
        <v>100</v>
      </c>
      <c r="G16" s="6"/>
      <c r="H16" s="6"/>
      <c r="I16" s="6"/>
      <c r="J16" s="55"/>
      <c r="K16" s="55"/>
      <c r="L16" s="55"/>
    </row>
    <row r="17" spans="1:12" s="26" customFormat="1" ht="66" x14ac:dyDescent="0.3">
      <c r="A17" s="32" t="s">
        <v>121</v>
      </c>
      <c r="B17" s="130">
        <v>100</v>
      </c>
      <c r="C17" s="130">
        <v>100</v>
      </c>
      <c r="D17" s="129" t="s">
        <v>74</v>
      </c>
      <c r="E17" s="129" t="s">
        <v>74</v>
      </c>
      <c r="F17" s="129">
        <v>100</v>
      </c>
      <c r="G17" s="6"/>
      <c r="H17" s="6"/>
      <c r="I17" s="6"/>
      <c r="J17" s="55"/>
      <c r="K17" s="55"/>
      <c r="L17" s="55"/>
    </row>
    <row r="18" spans="1:12" s="26" customFormat="1" ht="66" x14ac:dyDescent="0.3">
      <c r="A18" s="32" t="s">
        <v>1158</v>
      </c>
      <c r="B18" s="129" t="s">
        <v>74</v>
      </c>
      <c r="C18" s="129" t="s">
        <v>74</v>
      </c>
      <c r="D18" s="129" t="s">
        <v>74</v>
      </c>
      <c r="E18" s="129" t="s">
        <v>74</v>
      </c>
      <c r="F18" s="131">
        <v>14</v>
      </c>
      <c r="G18" s="6"/>
      <c r="H18" s="6"/>
      <c r="I18" s="6"/>
      <c r="J18" s="55"/>
      <c r="K18" s="55"/>
      <c r="L18" s="55"/>
    </row>
    <row r="19" spans="1:12" s="26" customFormat="1" ht="13.8" x14ac:dyDescent="0.3">
      <c r="A19" s="16"/>
      <c r="B19" s="10"/>
      <c r="C19" s="10"/>
      <c r="D19" s="6"/>
      <c r="E19" s="6"/>
      <c r="F19" s="6"/>
    </row>
    <row r="20" spans="1:12" s="26" customFormat="1" ht="13.8" x14ac:dyDescent="0.3">
      <c r="A20" s="260" t="s">
        <v>122</v>
      </c>
      <c r="B20" s="260"/>
      <c r="C20" s="260"/>
      <c r="D20" s="260"/>
      <c r="E20" s="260"/>
      <c r="F20" s="260"/>
      <c r="G20" s="5"/>
      <c r="H20" s="5"/>
      <c r="I20" s="5"/>
      <c r="J20" s="5"/>
      <c r="K20" s="5"/>
      <c r="L20" s="5"/>
    </row>
    <row r="21" spans="1:12" s="26" customFormat="1" ht="13.8" x14ac:dyDescent="0.3">
      <c r="A21" s="14"/>
      <c r="B21" s="65">
        <v>2019</v>
      </c>
      <c r="C21" s="65">
        <v>2020</v>
      </c>
      <c r="D21" s="69">
        <v>2021</v>
      </c>
      <c r="E21" s="64">
        <v>2022</v>
      </c>
      <c r="F21" s="64">
        <v>2023</v>
      </c>
      <c r="G21" s="361"/>
      <c r="H21" s="361"/>
      <c r="I21" s="361"/>
      <c r="J21" s="361"/>
      <c r="K21" s="361"/>
      <c r="L21" s="361"/>
    </row>
    <row r="22" spans="1:12" s="26" customFormat="1" ht="118.8" x14ac:dyDescent="0.3">
      <c r="A22" s="32" t="s">
        <v>123</v>
      </c>
      <c r="B22" s="136" t="s">
        <v>830</v>
      </c>
      <c r="C22" s="136" t="s">
        <v>831</v>
      </c>
      <c r="D22" s="129" t="s">
        <v>832</v>
      </c>
      <c r="E22" s="135">
        <v>0</v>
      </c>
      <c r="F22" s="135">
        <v>0</v>
      </c>
      <c r="G22" s="6"/>
      <c r="H22" s="6"/>
      <c r="I22" s="6"/>
      <c r="J22" s="55"/>
      <c r="K22" s="55"/>
      <c r="L22" s="55"/>
    </row>
    <row r="23" spans="1:12" s="26" customFormat="1" ht="39.6" x14ac:dyDescent="0.3">
      <c r="A23" s="32" t="s">
        <v>879</v>
      </c>
      <c r="B23" s="131" t="s">
        <v>74</v>
      </c>
      <c r="C23" s="131" t="s">
        <v>74</v>
      </c>
      <c r="D23" s="135">
        <v>0</v>
      </c>
      <c r="E23" s="135">
        <v>0</v>
      </c>
      <c r="F23" s="135">
        <v>0</v>
      </c>
      <c r="G23" s="6"/>
      <c r="H23" s="6"/>
      <c r="I23" s="6"/>
      <c r="J23" s="55"/>
      <c r="K23" s="55"/>
      <c r="L23" s="55"/>
    </row>
    <row r="24" spans="1:12" s="26" customFormat="1" ht="92.4" x14ac:dyDescent="0.3">
      <c r="A24" s="32" t="s">
        <v>880</v>
      </c>
      <c r="B24" s="131" t="s">
        <v>74</v>
      </c>
      <c r="C24" s="131" t="s">
        <v>74</v>
      </c>
      <c r="D24" s="135">
        <v>7</v>
      </c>
      <c r="E24" s="135">
        <v>0</v>
      </c>
      <c r="F24" s="135">
        <v>0</v>
      </c>
      <c r="G24" s="6"/>
      <c r="H24" s="6"/>
      <c r="I24" s="6"/>
      <c r="J24" s="55"/>
      <c r="K24" s="55"/>
      <c r="L24" s="55"/>
    </row>
    <row r="25" spans="1:12" s="26" customFormat="1" ht="66" x14ac:dyDescent="0.3">
      <c r="A25" s="32" t="s">
        <v>881</v>
      </c>
      <c r="B25" s="131" t="s">
        <v>74</v>
      </c>
      <c r="C25" s="131" t="s">
        <v>74</v>
      </c>
      <c r="D25" s="135">
        <v>0</v>
      </c>
      <c r="E25" s="135">
        <v>0</v>
      </c>
      <c r="F25" s="135">
        <v>0</v>
      </c>
      <c r="G25" s="6"/>
      <c r="H25" s="6"/>
      <c r="I25" s="6"/>
      <c r="J25" s="55"/>
      <c r="K25" s="55"/>
      <c r="L25" s="55"/>
    </row>
    <row r="26" spans="1:12" s="26" customFormat="1" ht="13.8" x14ac:dyDescent="0.3">
      <c r="A26" s="16"/>
      <c r="B26" s="10"/>
      <c r="C26" s="10"/>
      <c r="D26" s="6"/>
      <c r="E26" s="6"/>
      <c r="F26" s="6"/>
    </row>
    <row r="27" spans="1:12" s="26" customFormat="1" ht="13.8" x14ac:dyDescent="0.3">
      <c r="A27" s="390" t="s">
        <v>124</v>
      </c>
      <c r="B27" s="390"/>
      <c r="C27" s="390"/>
      <c r="D27" s="390"/>
      <c r="E27" s="390"/>
      <c r="F27" s="390"/>
      <c r="G27" s="5"/>
      <c r="H27" s="5"/>
      <c r="I27" s="5"/>
      <c r="J27" s="5"/>
      <c r="K27" s="5"/>
      <c r="L27" s="5"/>
    </row>
    <row r="28" spans="1:12" s="26" customFormat="1" ht="13.8" x14ac:dyDescent="0.3">
      <c r="A28" s="14"/>
      <c r="B28" s="65">
        <v>2019</v>
      </c>
      <c r="C28" s="65">
        <v>2020</v>
      </c>
      <c r="D28" s="69">
        <v>2021</v>
      </c>
      <c r="E28" s="64">
        <v>2022</v>
      </c>
      <c r="F28" s="64">
        <v>2023</v>
      </c>
      <c r="G28" s="361"/>
      <c r="H28" s="361"/>
      <c r="I28" s="361"/>
      <c r="J28" s="361"/>
      <c r="K28" s="361"/>
      <c r="L28" s="361"/>
    </row>
    <row r="29" spans="1:12" s="26" customFormat="1" ht="26.4" x14ac:dyDescent="0.3">
      <c r="A29" s="32" t="s">
        <v>125</v>
      </c>
      <c r="B29" s="133">
        <v>84</v>
      </c>
      <c r="C29" s="133">
        <v>155</v>
      </c>
      <c r="D29" s="131">
        <v>155</v>
      </c>
      <c r="E29" s="207">
        <v>266</v>
      </c>
      <c r="F29" s="207">
        <v>500</v>
      </c>
      <c r="G29" s="6"/>
      <c r="H29" s="6"/>
      <c r="I29" s="6"/>
      <c r="J29" s="55"/>
      <c r="K29" s="55"/>
      <c r="L29" s="55"/>
    </row>
    <row r="30" spans="1:12" s="26" customFormat="1" ht="39.6" x14ac:dyDescent="0.3">
      <c r="A30" s="32" t="s">
        <v>126</v>
      </c>
      <c r="B30" s="133">
        <v>100</v>
      </c>
      <c r="C30" s="133">
        <v>100</v>
      </c>
      <c r="D30" s="133">
        <v>100</v>
      </c>
      <c r="E30" s="131" t="s">
        <v>74</v>
      </c>
      <c r="F30" s="131">
        <v>100</v>
      </c>
      <c r="G30" s="6"/>
      <c r="H30" s="6"/>
      <c r="I30" s="6"/>
      <c r="J30" s="55"/>
      <c r="K30" s="55"/>
      <c r="L30" s="55"/>
    </row>
    <row r="31" spans="1:12" s="26" customFormat="1" ht="13.8" x14ac:dyDescent="0.3">
      <c r="A31" s="6"/>
      <c r="B31" s="6"/>
      <c r="C31" s="6"/>
      <c r="D31" s="6"/>
      <c r="E31" s="6"/>
      <c r="F31" s="6"/>
    </row>
    <row r="32" spans="1:12" s="26" customFormat="1" ht="13.8" x14ac:dyDescent="0.3">
      <c r="A32" s="390" t="s">
        <v>1089</v>
      </c>
      <c r="B32" s="390"/>
      <c r="C32" s="390"/>
      <c r="D32" s="390"/>
      <c r="E32" s="390"/>
      <c r="F32" s="390"/>
    </row>
    <row r="33" spans="1:6" s="26" customFormat="1" ht="13.8" x14ac:dyDescent="0.3">
      <c r="A33" s="216"/>
      <c r="B33" s="65">
        <v>2019</v>
      </c>
      <c r="C33" s="65">
        <v>2020</v>
      </c>
      <c r="D33" s="69">
        <v>2021</v>
      </c>
      <c r="E33" s="64">
        <v>2022</v>
      </c>
      <c r="F33" s="64">
        <v>2023</v>
      </c>
    </row>
    <row r="34" spans="1:6" s="26" customFormat="1" ht="39.6" x14ac:dyDescent="0.3">
      <c r="A34" s="32" t="s">
        <v>1090</v>
      </c>
      <c r="B34" s="132" t="s">
        <v>74</v>
      </c>
      <c r="C34" s="132" t="s">
        <v>74</v>
      </c>
      <c r="D34" s="132" t="s">
        <v>74</v>
      </c>
      <c r="E34" s="207">
        <v>78</v>
      </c>
      <c r="F34" s="306">
        <v>84</v>
      </c>
    </row>
    <row r="35" spans="1:6" s="26" customFormat="1" ht="13.8" customHeight="1" x14ac:dyDescent="0.3">
      <c r="A35" s="32" t="s">
        <v>1091</v>
      </c>
      <c r="B35" s="132" t="s">
        <v>74</v>
      </c>
      <c r="C35" s="132" t="s">
        <v>74</v>
      </c>
      <c r="D35" s="132" t="s">
        <v>74</v>
      </c>
      <c r="E35" s="131">
        <v>45</v>
      </c>
      <c r="F35" s="306">
        <v>71</v>
      </c>
    </row>
    <row r="36" spans="1:6" s="26" customFormat="1" ht="26.4" x14ac:dyDescent="0.3">
      <c r="A36" s="169" t="s">
        <v>1092</v>
      </c>
      <c r="B36" s="132" t="s">
        <v>74</v>
      </c>
      <c r="C36" s="132" t="s">
        <v>74</v>
      </c>
      <c r="D36" s="132" t="s">
        <v>74</v>
      </c>
      <c r="E36" s="207">
        <v>34</v>
      </c>
      <c r="F36" s="306">
        <v>25</v>
      </c>
    </row>
    <row r="37" spans="1:6" s="26" customFormat="1" ht="13.8" x14ac:dyDescent="0.3">
      <c r="A37" s="169" t="s">
        <v>40</v>
      </c>
      <c r="B37" s="132" t="s">
        <v>74</v>
      </c>
      <c r="C37" s="132" t="s">
        <v>74</v>
      </c>
      <c r="D37" s="132" t="s">
        <v>74</v>
      </c>
      <c r="E37" s="207">
        <v>31</v>
      </c>
      <c r="F37" s="306">
        <v>6</v>
      </c>
    </row>
    <row r="38" spans="1:6" s="26" customFormat="1" ht="13.8" x14ac:dyDescent="0.3">
      <c r="A38" s="169" t="s">
        <v>1093</v>
      </c>
      <c r="B38" s="132" t="s">
        <v>74</v>
      </c>
      <c r="C38" s="132" t="s">
        <v>74</v>
      </c>
      <c r="D38" s="132" t="s">
        <v>74</v>
      </c>
      <c r="E38" s="207">
        <v>29</v>
      </c>
      <c r="F38" s="306">
        <v>26</v>
      </c>
    </row>
    <row r="39" spans="1:6" s="26" customFormat="1" ht="26.55" customHeight="1" x14ac:dyDescent="0.3">
      <c r="A39" s="169" t="s">
        <v>1094</v>
      </c>
      <c r="B39" s="132" t="s">
        <v>74</v>
      </c>
      <c r="C39" s="132" t="s">
        <v>74</v>
      </c>
      <c r="D39" s="132" t="s">
        <v>74</v>
      </c>
      <c r="E39" s="207">
        <v>15</v>
      </c>
      <c r="F39" s="306">
        <v>40</v>
      </c>
    </row>
    <row r="40" spans="1:6" s="26" customFormat="1" ht="26.4" x14ac:dyDescent="0.3">
      <c r="A40" s="169" t="s">
        <v>1095</v>
      </c>
      <c r="B40" s="132" t="s">
        <v>74</v>
      </c>
      <c r="C40" s="132" t="s">
        <v>74</v>
      </c>
      <c r="D40" s="132" t="s">
        <v>74</v>
      </c>
      <c r="E40" s="207">
        <v>15</v>
      </c>
      <c r="F40" s="306">
        <v>0</v>
      </c>
    </row>
    <row r="41" spans="1:6" s="26" customFormat="1" ht="26.4" x14ac:dyDescent="0.3">
      <c r="A41" s="169" t="s">
        <v>1096</v>
      </c>
      <c r="B41" s="132" t="s">
        <v>74</v>
      </c>
      <c r="C41" s="132" t="s">
        <v>74</v>
      </c>
      <c r="D41" s="132" t="s">
        <v>74</v>
      </c>
      <c r="E41" s="207">
        <v>12</v>
      </c>
      <c r="F41" s="306">
        <v>26</v>
      </c>
    </row>
    <row r="42" spans="1:6" s="26" customFormat="1" ht="13.8" x14ac:dyDescent="0.3">
      <c r="A42" s="169" t="s">
        <v>1097</v>
      </c>
      <c r="B42" s="132" t="s">
        <v>74</v>
      </c>
      <c r="C42" s="132" t="s">
        <v>74</v>
      </c>
      <c r="D42" s="132" t="s">
        <v>74</v>
      </c>
      <c r="E42" s="207">
        <v>7</v>
      </c>
      <c r="F42" s="306">
        <v>13</v>
      </c>
    </row>
    <row r="43" spans="1:6" s="26" customFormat="1" ht="39.6" x14ac:dyDescent="0.3">
      <c r="A43" s="169" t="s">
        <v>1098</v>
      </c>
      <c r="B43" s="132" t="s">
        <v>74</v>
      </c>
      <c r="C43" s="132" t="s">
        <v>74</v>
      </c>
      <c r="D43" s="132" t="s">
        <v>74</v>
      </c>
      <c r="E43" s="207">
        <v>4</v>
      </c>
      <c r="F43" s="306">
        <v>6</v>
      </c>
    </row>
    <row r="44" spans="1:6" s="26" customFormat="1" ht="26.4" x14ac:dyDescent="0.3">
      <c r="A44" s="169" t="s">
        <v>1099</v>
      </c>
      <c r="B44" s="132" t="s">
        <v>74</v>
      </c>
      <c r="C44" s="132" t="s">
        <v>74</v>
      </c>
      <c r="D44" s="132" t="s">
        <v>74</v>
      </c>
      <c r="E44" s="207">
        <v>4</v>
      </c>
      <c r="F44" s="306">
        <v>14</v>
      </c>
    </row>
    <row r="45" spans="1:6" s="26" customFormat="1" ht="14.55" customHeight="1" x14ac:dyDescent="0.3">
      <c r="A45" s="6"/>
      <c r="B45" s="6"/>
      <c r="C45" s="6"/>
      <c r="D45" s="6"/>
      <c r="E45" s="6"/>
      <c r="F45" s="6"/>
    </row>
    <row r="46" spans="1:6" s="6" customFormat="1" ht="26.25" customHeight="1" x14ac:dyDescent="0.3">
      <c r="A46" s="360" t="s">
        <v>1203</v>
      </c>
      <c r="B46" s="360"/>
      <c r="C46" s="360"/>
      <c r="D46" s="360"/>
      <c r="E46" s="360"/>
      <c r="F46" s="360"/>
    </row>
    <row r="47" spans="1:6" s="26" customFormat="1" ht="13.8" x14ac:dyDescent="0.3"/>
    <row r="48" spans="1:6" s="26" customFormat="1" ht="13.8" x14ac:dyDescent="0.3"/>
    <row r="49" s="26" customFormat="1" ht="13.8" x14ac:dyDescent="0.3"/>
  </sheetData>
  <mergeCells count="10">
    <mergeCell ref="J28:L28"/>
    <mergeCell ref="G14:I14"/>
    <mergeCell ref="J14:L14"/>
    <mergeCell ref="G21:I21"/>
    <mergeCell ref="J21:L21"/>
    <mergeCell ref="A2:F6"/>
    <mergeCell ref="A27:F27"/>
    <mergeCell ref="A46:F46"/>
    <mergeCell ref="A32:F32"/>
    <mergeCell ref="G28:I28"/>
  </mergeCells>
  <phoneticPr fontId="57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showGridLines="0" topLeftCell="A7" zoomScale="70" zoomScaleNormal="70" workbookViewId="0">
      <selection activeCell="F62" sqref="F62"/>
    </sheetView>
  </sheetViews>
  <sheetFormatPr defaultColWidth="8.77734375" defaultRowHeight="14.4" x14ac:dyDescent="0.3"/>
  <cols>
    <col min="1" max="1" width="19.77734375" style="26" customWidth="1"/>
    <col min="2" max="13" width="17.109375" style="26" customWidth="1"/>
    <col min="14" max="15" width="9.44140625" style="26" bestFit="1" customWidth="1"/>
    <col min="16" max="16" width="9" style="26" bestFit="1" customWidth="1"/>
    <col min="17" max="18" width="9.44140625" style="27" bestFit="1" customWidth="1"/>
    <col min="19" max="19" width="8.77734375" style="27" bestFit="1" customWidth="1"/>
    <col min="20" max="20" width="9.44140625" style="27" bestFit="1" customWidth="1"/>
    <col min="21" max="16384" width="8.77734375" style="27"/>
  </cols>
  <sheetData>
    <row r="2" spans="1:20" x14ac:dyDescent="0.3">
      <c r="A2" s="362" t="s">
        <v>67</v>
      </c>
      <c r="B2" s="362"/>
      <c r="C2" s="362"/>
      <c r="D2" s="362"/>
      <c r="E2" s="362"/>
      <c r="F2" s="362"/>
      <c r="G2" s="362"/>
    </row>
    <row r="3" spans="1:20" x14ac:dyDescent="0.3">
      <c r="A3" s="362"/>
      <c r="B3" s="362"/>
      <c r="C3" s="362"/>
      <c r="D3" s="362"/>
      <c r="E3" s="362"/>
      <c r="F3" s="362"/>
      <c r="G3" s="362"/>
    </row>
    <row r="4" spans="1:20" x14ac:dyDescent="0.3">
      <c r="A4" s="362"/>
      <c r="B4" s="362"/>
      <c r="C4" s="362"/>
      <c r="D4" s="362"/>
      <c r="E4" s="362"/>
      <c r="F4" s="362"/>
      <c r="G4" s="362"/>
      <c r="H4" s="5"/>
      <c r="I4" s="5"/>
      <c r="J4" s="5"/>
      <c r="K4" s="5"/>
      <c r="L4" s="5"/>
    </row>
    <row r="5" spans="1:20" x14ac:dyDescent="0.3">
      <c r="A5" s="362"/>
      <c r="B5" s="362"/>
      <c r="C5" s="362"/>
      <c r="D5" s="362"/>
      <c r="E5" s="362"/>
      <c r="F5" s="362"/>
      <c r="G5" s="362"/>
      <c r="H5" s="245"/>
      <c r="I5" s="245"/>
      <c r="J5" s="361"/>
      <c r="K5" s="361"/>
      <c r="L5" s="361"/>
    </row>
    <row r="6" spans="1:20" x14ac:dyDescent="0.3">
      <c r="A6" s="362"/>
      <c r="B6" s="362"/>
      <c r="C6" s="362"/>
      <c r="D6" s="362"/>
      <c r="E6" s="362"/>
      <c r="F6" s="362"/>
      <c r="G6" s="362"/>
      <c r="H6" s="6"/>
      <c r="I6" s="6"/>
      <c r="J6" s="55"/>
      <c r="K6" s="55"/>
      <c r="L6" s="55"/>
    </row>
    <row r="7" spans="1:20" s="26" customFormat="1" x14ac:dyDescent="0.3">
      <c r="G7" s="6"/>
      <c r="H7" s="6"/>
      <c r="I7" s="6"/>
      <c r="J7" s="55"/>
      <c r="K7" s="55"/>
      <c r="L7" s="55"/>
      <c r="Q7" s="27"/>
      <c r="R7" s="27"/>
      <c r="S7" s="27"/>
      <c r="T7" s="27"/>
    </row>
    <row r="8" spans="1:20" s="26" customFormat="1" x14ac:dyDescent="0.3">
      <c r="A8" s="7" t="s">
        <v>1115</v>
      </c>
      <c r="G8" s="6"/>
      <c r="H8" s="6"/>
      <c r="I8" s="6"/>
      <c r="J8" s="55"/>
      <c r="K8" s="55"/>
      <c r="L8" s="55"/>
      <c r="Q8" s="27"/>
      <c r="R8" s="27"/>
      <c r="S8" s="27"/>
      <c r="T8" s="27"/>
    </row>
    <row r="9" spans="1:20" s="26" customFormat="1" x14ac:dyDescent="0.3">
      <c r="A9" s="7"/>
      <c r="G9" s="6"/>
      <c r="H9" s="6"/>
      <c r="I9" s="6"/>
      <c r="J9" s="55"/>
      <c r="K9" s="55"/>
      <c r="L9" s="55"/>
      <c r="Q9" s="27"/>
      <c r="R9" s="27"/>
      <c r="S9" s="27"/>
      <c r="T9" s="27"/>
    </row>
    <row r="10" spans="1:20" s="26" customFormat="1" x14ac:dyDescent="0.3">
      <c r="A10" s="7"/>
      <c r="G10" s="6"/>
      <c r="H10" s="6"/>
      <c r="I10" s="6"/>
      <c r="J10" s="55"/>
      <c r="K10" s="55"/>
      <c r="L10" s="55"/>
      <c r="Q10" s="27"/>
      <c r="R10" s="27"/>
      <c r="S10" s="27"/>
      <c r="T10" s="27"/>
    </row>
    <row r="11" spans="1:20" s="26" customFormat="1" ht="13.8" x14ac:dyDescent="0.3">
      <c r="A11" s="167" t="s">
        <v>18</v>
      </c>
      <c r="B11" s="6"/>
      <c r="C11" s="6"/>
      <c r="D11" s="6"/>
      <c r="E11" s="6"/>
      <c r="F11" s="6"/>
    </row>
    <row r="12" spans="1:20" ht="6" customHeight="1" x14ac:dyDescent="0.3"/>
    <row r="13" spans="1:20" x14ac:dyDescent="0.3">
      <c r="A13" s="88" t="s">
        <v>1116</v>
      </c>
    </row>
    <row r="14" spans="1:20" ht="6.45" customHeight="1" x14ac:dyDescent="0.3"/>
    <row r="15" spans="1:20" x14ac:dyDescent="0.3">
      <c r="A15" s="88" t="s">
        <v>1117</v>
      </c>
    </row>
    <row r="16" spans="1:20" ht="14.55" customHeight="1" x14ac:dyDescent="0.3"/>
    <row r="17" spans="1:1" x14ac:dyDescent="0.3">
      <c r="A17" s="167"/>
    </row>
    <row r="18" spans="1:1" x14ac:dyDescent="0.3">
      <c r="A18" s="26" t="s">
        <v>1118</v>
      </c>
    </row>
    <row r="19" spans="1:1" ht="6" customHeight="1" x14ac:dyDescent="0.3"/>
    <row r="20" spans="1:1" s="167" customFormat="1" ht="13.2" x14ac:dyDescent="0.3">
      <c r="A20" s="88" t="s">
        <v>1119</v>
      </c>
    </row>
    <row r="21" spans="1:1" s="167" customFormat="1" ht="6" customHeight="1" x14ac:dyDescent="0.3"/>
    <row r="22" spans="1:1" s="167" customFormat="1" ht="13.2" x14ac:dyDescent="0.3">
      <c r="A22" s="88" t="s">
        <v>1120</v>
      </c>
    </row>
    <row r="23" spans="1:1" s="167" customFormat="1" ht="13.2" x14ac:dyDescent="0.3"/>
    <row r="25" spans="1:1" x14ac:dyDescent="0.3">
      <c r="A25" s="26" t="s">
        <v>1121</v>
      </c>
    </row>
    <row r="26" spans="1:1" ht="6.45" customHeight="1" x14ac:dyDescent="0.3"/>
    <row r="27" spans="1:1" x14ac:dyDescent="0.3">
      <c r="A27" s="88" t="s">
        <v>1122</v>
      </c>
    </row>
    <row r="30" spans="1:1" x14ac:dyDescent="0.3">
      <c r="A30" s="26" t="s">
        <v>1123</v>
      </c>
    </row>
    <row r="31" spans="1:1" ht="7.8" customHeight="1" x14ac:dyDescent="0.3"/>
    <row r="32" spans="1:1" x14ac:dyDescent="0.3">
      <c r="A32" s="88" t="s">
        <v>1124</v>
      </c>
    </row>
    <row r="33" spans="1:1" ht="6.45" customHeight="1" x14ac:dyDescent="0.3">
      <c r="A33" s="167"/>
    </row>
    <row r="34" spans="1:1" x14ac:dyDescent="0.3">
      <c r="A34" s="88" t="s">
        <v>1125</v>
      </c>
    </row>
    <row r="35" spans="1:1" ht="7.8" customHeight="1" x14ac:dyDescent="0.3">
      <c r="A35" s="167"/>
    </row>
    <row r="36" spans="1:1" x14ac:dyDescent="0.3">
      <c r="A36" s="88" t="s">
        <v>1126</v>
      </c>
    </row>
    <row r="37" spans="1:1" ht="6.45" customHeight="1" x14ac:dyDescent="0.3">
      <c r="A37" s="167"/>
    </row>
    <row r="38" spans="1:1" x14ac:dyDescent="0.3">
      <c r="A38" s="88" t="s">
        <v>1127</v>
      </c>
    </row>
    <row r="39" spans="1:1" ht="6.45" customHeight="1" x14ac:dyDescent="0.3">
      <c r="A39" s="167"/>
    </row>
    <row r="40" spans="1:1" x14ac:dyDescent="0.3">
      <c r="A40" s="88" t="s">
        <v>1128</v>
      </c>
    </row>
    <row r="43" spans="1:1" x14ac:dyDescent="0.3">
      <c r="A43" s="26" t="s">
        <v>1129</v>
      </c>
    </row>
    <row r="44" spans="1:1" ht="7.8" customHeight="1" x14ac:dyDescent="0.3"/>
    <row r="45" spans="1:1" x14ac:dyDescent="0.3">
      <c r="A45" s="88" t="s">
        <v>1130</v>
      </c>
    </row>
  </sheetData>
  <mergeCells count="2">
    <mergeCell ref="A2:G6"/>
    <mergeCell ref="J5:L5"/>
  </mergeCells>
  <hyperlinks>
    <hyperlink ref="A13" r:id="rId1"/>
    <hyperlink ref="A15" r:id="rId2"/>
    <hyperlink ref="A20" r:id="rId3"/>
    <hyperlink ref="A22" r:id="rId4"/>
    <hyperlink ref="A27" r:id="rId5"/>
    <hyperlink ref="A32" r:id="rId6"/>
    <hyperlink ref="A34" r:id="rId7"/>
    <hyperlink ref="A36" r:id="rId8"/>
    <hyperlink ref="A38" r:id="rId9"/>
    <hyperlink ref="A40" r:id="rId10"/>
    <hyperlink ref="A45" r:id="rId11"/>
  </hyperlinks>
  <pageMargins left="0.7" right="0.7" top="0.75" bottom="0.75" header="0.3" footer="0.3"/>
  <pageSetup paperSize="9" orientation="portrait" r:id="rId12"/>
  <drawing r:id="rId1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showGridLines="0" zoomScaleNormal="100" workbookViewId="0">
      <pane xSplit="1" ySplit="12" topLeftCell="B184" activePane="bottomRight" state="frozen"/>
      <selection pane="topRight" activeCell="B1" sqref="B1"/>
      <selection pane="bottomLeft" activeCell="A13" sqref="A13"/>
      <selection pane="bottomRight" activeCell="C210" sqref="C210"/>
    </sheetView>
  </sheetViews>
  <sheetFormatPr defaultColWidth="8.77734375" defaultRowHeight="10.199999999999999" x14ac:dyDescent="0.2"/>
  <cols>
    <col min="1" max="1" width="14.44140625" style="57" customWidth="1"/>
    <col min="2" max="2" width="26.33203125" style="57" customWidth="1"/>
    <col min="3" max="3" width="40.44140625" style="57" customWidth="1"/>
    <col min="4" max="4" width="46" style="57" customWidth="1"/>
    <col min="5" max="16384" width="8.77734375" style="57"/>
  </cols>
  <sheetData>
    <row r="1" spans="1:4" x14ac:dyDescent="0.2">
      <c r="A1" s="56"/>
    </row>
    <row r="2" spans="1:4" x14ac:dyDescent="0.2">
      <c r="A2" s="58"/>
      <c r="B2" s="58"/>
      <c r="C2" s="58"/>
      <c r="D2" s="58"/>
    </row>
    <row r="3" spans="1:4" x14ac:dyDescent="0.2">
      <c r="A3" s="58"/>
      <c r="B3" s="58"/>
      <c r="C3" s="58"/>
      <c r="D3" s="58"/>
    </row>
    <row r="4" spans="1:4" x14ac:dyDescent="0.2">
      <c r="A4" s="59"/>
      <c r="B4" s="60" t="s">
        <v>67</v>
      </c>
      <c r="C4" s="58"/>
      <c r="D4" s="58"/>
    </row>
    <row r="5" spans="1:4" x14ac:dyDescent="0.2">
      <c r="A5" s="58"/>
      <c r="B5" s="61"/>
      <c r="C5" s="58"/>
      <c r="D5" s="58"/>
    </row>
    <row r="6" spans="1:4" x14ac:dyDescent="0.2">
      <c r="A6" s="62"/>
      <c r="B6" s="62"/>
      <c r="C6" s="62"/>
      <c r="D6" s="62"/>
    </row>
    <row r="7" spans="1:4" ht="13.8" x14ac:dyDescent="0.2">
      <c r="A7" s="7" t="s">
        <v>570</v>
      </c>
    </row>
    <row r="8" spans="1:4" x14ac:dyDescent="0.2">
      <c r="A8" s="63"/>
    </row>
    <row r="9" spans="1:4" ht="27" customHeight="1" x14ac:dyDescent="0.2">
      <c r="A9" s="399" t="s">
        <v>571</v>
      </c>
      <c r="B9" s="399"/>
      <c r="C9" s="399" t="s">
        <v>1102</v>
      </c>
      <c r="D9" s="399"/>
    </row>
    <row r="10" spans="1:4" ht="11.4" x14ac:dyDescent="0.2">
      <c r="A10" s="399" t="s">
        <v>572</v>
      </c>
      <c r="B10" s="399"/>
      <c r="C10" s="399" t="s">
        <v>573</v>
      </c>
      <c r="D10" s="399"/>
    </row>
    <row r="11" spans="1:4" ht="11.4" x14ac:dyDescent="0.2">
      <c r="A11" s="399" t="s">
        <v>574</v>
      </c>
      <c r="B11" s="399"/>
      <c r="C11" s="399"/>
      <c r="D11" s="399"/>
    </row>
    <row r="12" spans="1:4" ht="11.4" x14ac:dyDescent="0.2">
      <c r="A12" s="116" t="s">
        <v>575</v>
      </c>
      <c r="B12" s="116" t="s">
        <v>576</v>
      </c>
      <c r="C12" s="116" t="s">
        <v>577</v>
      </c>
      <c r="D12" s="116" t="s">
        <v>578</v>
      </c>
    </row>
    <row r="13" spans="1:4" ht="22.8" x14ac:dyDescent="0.2">
      <c r="A13" s="116" t="s">
        <v>579</v>
      </c>
      <c r="B13" s="399" t="s">
        <v>580</v>
      </c>
      <c r="C13" s="399"/>
      <c r="D13" s="399"/>
    </row>
    <row r="14" spans="1:4" ht="11.4" x14ac:dyDescent="0.2">
      <c r="A14" s="399" t="s">
        <v>581</v>
      </c>
      <c r="B14" s="399"/>
      <c r="C14" s="400"/>
      <c r="D14" s="399"/>
    </row>
    <row r="15" spans="1:4" ht="22.8" x14ac:dyDescent="0.2">
      <c r="A15" s="196" t="s">
        <v>582</v>
      </c>
      <c r="B15" s="274" t="s">
        <v>583</v>
      </c>
      <c r="C15" s="116" t="s">
        <v>584</v>
      </c>
      <c r="D15" s="275"/>
    </row>
    <row r="16" spans="1:4" ht="22.8" x14ac:dyDescent="0.2">
      <c r="A16" s="196" t="s">
        <v>585</v>
      </c>
      <c r="B16" s="274" t="s">
        <v>586</v>
      </c>
      <c r="C16" s="116" t="s">
        <v>587</v>
      </c>
      <c r="D16" s="275"/>
    </row>
    <row r="17" spans="1:4" ht="34.200000000000003" x14ac:dyDescent="0.2">
      <c r="A17" s="196" t="s">
        <v>588</v>
      </c>
      <c r="B17" s="274" t="s">
        <v>30</v>
      </c>
      <c r="C17" s="116" t="s">
        <v>589</v>
      </c>
      <c r="D17" s="275"/>
    </row>
    <row r="18" spans="1:4" ht="34.200000000000003" customHeight="1" x14ac:dyDescent="0.2">
      <c r="A18" s="401" t="s">
        <v>590</v>
      </c>
      <c r="B18" s="399" t="s">
        <v>31</v>
      </c>
      <c r="C18" s="116" t="s">
        <v>1166</v>
      </c>
      <c r="D18" s="116" t="s">
        <v>1104</v>
      </c>
    </row>
    <row r="19" spans="1:4" ht="34.200000000000003" x14ac:dyDescent="0.2">
      <c r="A19" s="401"/>
      <c r="B19" s="399"/>
      <c r="C19" s="402" t="s">
        <v>736</v>
      </c>
      <c r="D19" s="319" t="s">
        <v>1105</v>
      </c>
    </row>
    <row r="20" spans="1:4" ht="11.4" x14ac:dyDescent="0.2">
      <c r="A20" s="401"/>
      <c r="B20" s="399"/>
      <c r="C20" s="402"/>
      <c r="D20" s="275"/>
    </row>
    <row r="21" spans="1:4" ht="11.4" x14ac:dyDescent="0.2">
      <c r="A21" s="196" t="s">
        <v>591</v>
      </c>
      <c r="B21" s="116" t="s">
        <v>32</v>
      </c>
      <c r="C21" s="116" t="s">
        <v>1103</v>
      </c>
      <c r="D21" s="116"/>
    </row>
    <row r="22" spans="1:4" ht="11.4" x14ac:dyDescent="0.2">
      <c r="A22" s="399" t="s">
        <v>592</v>
      </c>
      <c r="B22" s="399"/>
      <c r="C22" s="400"/>
      <c r="D22" s="399"/>
    </row>
    <row r="23" spans="1:4" ht="45.6" x14ac:dyDescent="0.2">
      <c r="A23" s="196" t="s">
        <v>593</v>
      </c>
      <c r="B23" s="274" t="s">
        <v>33</v>
      </c>
      <c r="C23" s="116" t="s">
        <v>1167</v>
      </c>
      <c r="D23" s="275"/>
    </row>
    <row r="24" spans="1:4" ht="22.8" x14ac:dyDescent="0.2">
      <c r="A24" s="196" t="s">
        <v>594</v>
      </c>
      <c r="B24" s="274" t="s">
        <v>34</v>
      </c>
      <c r="C24" s="116" t="s">
        <v>1106</v>
      </c>
      <c r="D24" s="275" t="s">
        <v>1168</v>
      </c>
    </row>
    <row r="25" spans="1:4" ht="22.8" x14ac:dyDescent="0.2">
      <c r="A25" s="196" t="s">
        <v>886</v>
      </c>
      <c r="B25" s="116" t="s">
        <v>887</v>
      </c>
      <c r="C25" s="249"/>
      <c r="D25" s="276" t="s">
        <v>1107</v>
      </c>
    </row>
    <row r="26" spans="1:4" ht="11.4" x14ac:dyDescent="0.2">
      <c r="A26" s="399" t="s">
        <v>595</v>
      </c>
      <c r="B26" s="399"/>
      <c r="C26" s="400"/>
      <c r="D26" s="400"/>
    </row>
    <row r="27" spans="1:4" ht="58.2" customHeight="1" x14ac:dyDescent="0.2">
      <c r="A27" s="196" t="s">
        <v>596</v>
      </c>
      <c r="B27" s="274" t="s">
        <v>35</v>
      </c>
      <c r="C27" s="274" t="s">
        <v>597</v>
      </c>
      <c r="D27" s="116" t="s">
        <v>1108</v>
      </c>
    </row>
    <row r="28" spans="1:4" ht="69" customHeight="1" x14ac:dyDescent="0.2">
      <c r="A28" s="196" t="s">
        <v>598</v>
      </c>
      <c r="B28" s="274" t="s">
        <v>36</v>
      </c>
      <c r="C28" s="274" t="s">
        <v>597</v>
      </c>
      <c r="D28" s="116" t="s">
        <v>599</v>
      </c>
    </row>
    <row r="29" spans="1:4" ht="45.6" x14ac:dyDescent="0.2">
      <c r="A29" s="196" t="s">
        <v>600</v>
      </c>
      <c r="B29" s="274" t="s">
        <v>37</v>
      </c>
      <c r="C29" s="116" t="s">
        <v>601</v>
      </c>
      <c r="D29" s="278"/>
    </row>
    <row r="30" spans="1:4" ht="22.8" x14ac:dyDescent="0.2">
      <c r="A30" s="196" t="s">
        <v>602</v>
      </c>
      <c r="B30" s="274" t="s">
        <v>38</v>
      </c>
      <c r="C30" s="116" t="s">
        <v>603</v>
      </c>
      <c r="D30" s="275"/>
    </row>
    <row r="31" spans="1:4" ht="45.6" x14ac:dyDescent="0.2">
      <c r="A31" s="196" t="s">
        <v>604</v>
      </c>
      <c r="B31" s="274" t="s">
        <v>39</v>
      </c>
      <c r="C31" s="116" t="s">
        <v>589</v>
      </c>
      <c r="D31" s="275"/>
    </row>
    <row r="32" spans="1:4" ht="57" x14ac:dyDescent="0.2">
      <c r="A32" s="196" t="s">
        <v>605</v>
      </c>
      <c r="B32" s="274" t="s">
        <v>40</v>
      </c>
      <c r="C32" s="116" t="s">
        <v>606</v>
      </c>
      <c r="D32" s="275" t="s">
        <v>1204</v>
      </c>
    </row>
    <row r="33" spans="1:4" ht="22.8" x14ac:dyDescent="0.2">
      <c r="A33" s="196" t="s">
        <v>607</v>
      </c>
      <c r="B33" s="274" t="s">
        <v>608</v>
      </c>
      <c r="C33" s="116" t="s">
        <v>597</v>
      </c>
      <c r="D33" s="275"/>
    </row>
    <row r="34" spans="1:4" ht="22.8" x14ac:dyDescent="0.2">
      <c r="A34" s="196" t="s">
        <v>609</v>
      </c>
      <c r="B34" s="274" t="s">
        <v>41</v>
      </c>
      <c r="C34" s="116" t="s">
        <v>603</v>
      </c>
      <c r="D34" s="275"/>
    </row>
    <row r="35" spans="1:4" ht="22.8" x14ac:dyDescent="0.2">
      <c r="A35" s="196" t="s">
        <v>610</v>
      </c>
      <c r="B35" s="274" t="s">
        <v>42</v>
      </c>
      <c r="C35" s="116" t="s">
        <v>597</v>
      </c>
      <c r="D35" s="277"/>
    </row>
    <row r="36" spans="1:4" ht="11.4" x14ac:dyDescent="0.2">
      <c r="A36" s="196" t="s">
        <v>611</v>
      </c>
      <c r="B36" s="274" t="s">
        <v>43</v>
      </c>
      <c r="C36" s="116" t="s">
        <v>597</v>
      </c>
      <c r="D36" s="275"/>
    </row>
    <row r="37" spans="1:4" ht="22.8" x14ac:dyDescent="0.2">
      <c r="A37" s="196" t="s">
        <v>612</v>
      </c>
      <c r="B37" s="274" t="s">
        <v>44</v>
      </c>
      <c r="C37" s="116" t="s">
        <v>597</v>
      </c>
      <c r="D37" s="275"/>
    </row>
    <row r="38" spans="1:4" ht="22.8" x14ac:dyDescent="0.2">
      <c r="A38" s="196" t="s">
        <v>613</v>
      </c>
      <c r="B38" s="116" t="s">
        <v>45</v>
      </c>
      <c r="C38" s="249"/>
      <c r="D38" s="276" t="s">
        <v>614</v>
      </c>
    </row>
    <row r="39" spans="1:4" ht="11.4" x14ac:dyDescent="0.2">
      <c r="A39" s="399" t="s">
        <v>615</v>
      </c>
      <c r="B39" s="399"/>
      <c r="C39" s="399"/>
      <c r="D39" s="399"/>
    </row>
    <row r="40" spans="1:4" ht="22.8" x14ac:dyDescent="0.2">
      <c r="A40" s="196" t="s">
        <v>616</v>
      </c>
      <c r="B40" s="116" t="s">
        <v>46</v>
      </c>
      <c r="C40" s="116" t="s">
        <v>617</v>
      </c>
      <c r="D40" s="116"/>
    </row>
    <row r="41" spans="1:4" ht="34.200000000000003" x14ac:dyDescent="0.2">
      <c r="A41" s="196" t="s">
        <v>618</v>
      </c>
      <c r="B41" s="116" t="s">
        <v>47</v>
      </c>
      <c r="C41" s="116" t="s">
        <v>619</v>
      </c>
      <c r="D41" s="116"/>
    </row>
    <row r="42" spans="1:4" ht="22.8" x14ac:dyDescent="0.2">
      <c r="A42" s="196" t="s">
        <v>620</v>
      </c>
      <c r="B42" s="116" t="s">
        <v>48</v>
      </c>
      <c r="C42" s="116"/>
      <c r="D42" s="116" t="s">
        <v>621</v>
      </c>
    </row>
    <row r="43" spans="1:4" ht="22.8" x14ac:dyDescent="0.2">
      <c r="A43" s="196" t="s">
        <v>622</v>
      </c>
      <c r="B43" s="116" t="s">
        <v>49</v>
      </c>
      <c r="C43" s="116"/>
      <c r="D43" s="116" t="s">
        <v>621</v>
      </c>
    </row>
    <row r="44" spans="1:4" ht="34.200000000000003" x14ac:dyDescent="0.2">
      <c r="A44" s="196" t="s">
        <v>623</v>
      </c>
      <c r="B44" s="116" t="s">
        <v>50</v>
      </c>
      <c r="C44" s="116" t="s">
        <v>624</v>
      </c>
      <c r="D44" s="116"/>
    </row>
    <row r="45" spans="1:4" ht="11.4" x14ac:dyDescent="0.2">
      <c r="A45" s="196" t="s">
        <v>625</v>
      </c>
      <c r="B45" s="116" t="s">
        <v>51</v>
      </c>
      <c r="C45" s="116" t="s">
        <v>626</v>
      </c>
      <c r="D45" s="116"/>
    </row>
    <row r="46" spans="1:4" ht="34.200000000000003" x14ac:dyDescent="0.2">
      <c r="A46" s="196" t="s">
        <v>627</v>
      </c>
      <c r="B46" s="116" t="s">
        <v>52</v>
      </c>
      <c r="C46" s="116" t="s">
        <v>1169</v>
      </c>
      <c r="D46" s="116"/>
    </row>
    <row r="47" spans="1:4" ht="11.4" x14ac:dyDescent="0.2">
      <c r="A47" s="399" t="s">
        <v>628</v>
      </c>
      <c r="B47" s="399"/>
      <c r="C47" s="399"/>
      <c r="D47" s="399"/>
    </row>
    <row r="48" spans="1:4" ht="34.200000000000003" x14ac:dyDescent="0.2">
      <c r="A48" s="196" t="s">
        <v>629</v>
      </c>
      <c r="B48" s="116" t="s">
        <v>53</v>
      </c>
      <c r="C48" s="116" t="s">
        <v>630</v>
      </c>
      <c r="D48" s="116"/>
    </row>
    <row r="49" spans="1:4" ht="11.4" x14ac:dyDescent="0.2">
      <c r="A49" s="196" t="s">
        <v>631</v>
      </c>
      <c r="B49" s="116" t="s">
        <v>54</v>
      </c>
      <c r="C49" s="320" t="s">
        <v>1109</v>
      </c>
      <c r="D49" s="116"/>
    </row>
    <row r="50" spans="1:4" ht="11.4" x14ac:dyDescent="0.2">
      <c r="A50" s="116" t="s">
        <v>632</v>
      </c>
      <c r="B50" s="399" t="s">
        <v>633</v>
      </c>
      <c r="C50" s="399"/>
      <c r="D50" s="399"/>
    </row>
    <row r="51" spans="1:4" ht="22.8" x14ac:dyDescent="0.2">
      <c r="A51" s="196" t="s">
        <v>634</v>
      </c>
      <c r="B51" s="116" t="s">
        <v>635</v>
      </c>
      <c r="C51" s="116" t="s">
        <v>636</v>
      </c>
      <c r="D51" s="116"/>
    </row>
    <row r="52" spans="1:4" ht="11.4" x14ac:dyDescent="0.2">
      <c r="A52" s="321" t="s">
        <v>637</v>
      </c>
      <c r="B52" s="308" t="s">
        <v>55</v>
      </c>
      <c r="C52" s="308" t="s">
        <v>638</v>
      </c>
      <c r="D52" s="308"/>
    </row>
    <row r="53" spans="1:4" ht="12" customHeight="1" x14ac:dyDescent="0.2">
      <c r="A53" s="197" t="s">
        <v>502</v>
      </c>
      <c r="B53" s="197"/>
      <c r="C53" s="197"/>
      <c r="D53" s="197"/>
    </row>
    <row r="54" spans="1:4" ht="22.8" x14ac:dyDescent="0.2">
      <c r="A54" s="198" t="s">
        <v>900</v>
      </c>
      <c r="B54" s="198" t="s">
        <v>640</v>
      </c>
      <c r="C54" s="198" t="s">
        <v>1170</v>
      </c>
      <c r="D54" s="322"/>
    </row>
    <row r="55" spans="1:4" ht="12" customHeight="1" x14ac:dyDescent="0.2">
      <c r="A55" s="403" t="s">
        <v>901</v>
      </c>
      <c r="B55" s="404"/>
      <c r="C55" s="404"/>
      <c r="D55" s="405"/>
    </row>
    <row r="56" spans="1:4" ht="22.8" x14ac:dyDescent="0.2">
      <c r="A56" s="198" t="s">
        <v>900</v>
      </c>
      <c r="B56" s="198" t="s">
        <v>640</v>
      </c>
      <c r="C56" s="276" t="s">
        <v>1166</v>
      </c>
      <c r="D56" s="198"/>
    </row>
    <row r="57" spans="1:4" ht="12" customHeight="1" x14ac:dyDescent="0.2">
      <c r="A57" s="197" t="s">
        <v>670</v>
      </c>
      <c r="B57" s="197"/>
      <c r="C57" s="197"/>
      <c r="D57" s="197"/>
    </row>
    <row r="58" spans="1:4" ht="31.8" customHeight="1" x14ac:dyDescent="0.2">
      <c r="A58" s="195" t="s">
        <v>671</v>
      </c>
      <c r="B58" s="195" t="s">
        <v>672</v>
      </c>
      <c r="C58" s="276" t="s">
        <v>1166</v>
      </c>
      <c r="D58" s="198"/>
    </row>
    <row r="59" spans="1:4" ht="22.8" x14ac:dyDescent="0.2">
      <c r="A59" s="199" t="s">
        <v>888</v>
      </c>
      <c r="B59" s="199" t="s">
        <v>889</v>
      </c>
      <c r="C59" s="198"/>
      <c r="D59" s="199" t="s">
        <v>890</v>
      </c>
    </row>
    <row r="60" spans="1:4" ht="31.2" customHeight="1" x14ac:dyDescent="0.2">
      <c r="A60" s="195" t="s">
        <v>673</v>
      </c>
      <c r="B60" s="195" t="s">
        <v>674</v>
      </c>
      <c r="C60" s="276" t="s">
        <v>1166</v>
      </c>
      <c r="D60" s="198"/>
    </row>
    <row r="61" spans="1:4" ht="32.549999999999997" customHeight="1" x14ac:dyDescent="0.2">
      <c r="A61" s="198" t="s">
        <v>675</v>
      </c>
      <c r="B61" s="198" t="s">
        <v>676</v>
      </c>
      <c r="C61" s="276" t="s">
        <v>1166</v>
      </c>
      <c r="D61" s="198"/>
    </row>
    <row r="62" spans="1:4" ht="12" customHeight="1" x14ac:dyDescent="0.2">
      <c r="A62" s="403" t="s">
        <v>655</v>
      </c>
      <c r="B62" s="404"/>
      <c r="C62" s="404"/>
      <c r="D62" s="405"/>
    </row>
    <row r="63" spans="1:4" ht="49.2" customHeight="1" x14ac:dyDescent="0.2">
      <c r="A63" s="198" t="s">
        <v>900</v>
      </c>
      <c r="B63" s="198" t="s">
        <v>640</v>
      </c>
      <c r="C63" s="276" t="s">
        <v>1166</v>
      </c>
      <c r="D63" s="198"/>
    </row>
    <row r="64" spans="1:4" ht="11.55" customHeight="1" x14ac:dyDescent="0.2">
      <c r="A64" s="195" t="s">
        <v>902</v>
      </c>
      <c r="B64" s="195"/>
      <c r="C64" s="195"/>
      <c r="D64" s="195"/>
    </row>
    <row r="65" spans="1:4" ht="57" x14ac:dyDescent="0.2">
      <c r="A65" s="198" t="s">
        <v>656</v>
      </c>
      <c r="B65" s="198" t="s">
        <v>903</v>
      </c>
      <c r="C65" s="276" t="s">
        <v>1166</v>
      </c>
      <c r="D65" s="198"/>
    </row>
    <row r="66" spans="1:4" ht="11.55" customHeight="1" x14ac:dyDescent="0.2">
      <c r="A66" s="195" t="s">
        <v>657</v>
      </c>
      <c r="B66" s="195"/>
      <c r="C66" s="195"/>
      <c r="D66" s="195"/>
    </row>
    <row r="67" spans="1:4" ht="22.8" x14ac:dyDescent="0.2">
      <c r="A67" s="198" t="s">
        <v>658</v>
      </c>
      <c r="B67" s="198" t="s">
        <v>659</v>
      </c>
      <c r="C67" s="319" t="s">
        <v>1166</v>
      </c>
      <c r="D67" s="198"/>
    </row>
    <row r="68" spans="1:4" ht="22.8" x14ac:dyDescent="0.2">
      <c r="A68" s="195" t="s">
        <v>660</v>
      </c>
      <c r="B68" s="195" t="s">
        <v>661</v>
      </c>
      <c r="C68" s="116" t="s">
        <v>1166</v>
      </c>
      <c r="D68" s="198"/>
    </row>
    <row r="69" spans="1:4" ht="22.8" x14ac:dyDescent="0.2">
      <c r="A69" s="198" t="s">
        <v>662</v>
      </c>
      <c r="B69" s="198" t="s">
        <v>663</v>
      </c>
      <c r="C69" s="116" t="s">
        <v>1166</v>
      </c>
      <c r="D69" s="198" t="s">
        <v>930</v>
      </c>
    </row>
    <row r="70" spans="1:4" ht="60.6" x14ac:dyDescent="0.2">
      <c r="A70" s="195" t="s">
        <v>664</v>
      </c>
      <c r="B70" s="195" t="s">
        <v>665</v>
      </c>
      <c r="C70" s="116" t="s">
        <v>1166</v>
      </c>
      <c r="D70" s="198" t="s">
        <v>941</v>
      </c>
    </row>
    <row r="71" spans="1:4" ht="22.8" x14ac:dyDescent="0.2">
      <c r="A71" s="198" t="s">
        <v>666</v>
      </c>
      <c r="B71" s="198" t="s">
        <v>667</v>
      </c>
      <c r="C71" s="116" t="s">
        <v>1166</v>
      </c>
      <c r="D71" s="198"/>
    </row>
    <row r="72" spans="1:4" ht="34.200000000000003" x14ac:dyDescent="0.2">
      <c r="A72" s="195" t="s">
        <v>668</v>
      </c>
      <c r="B72" s="195" t="s">
        <v>669</v>
      </c>
      <c r="C72" s="195" t="s">
        <v>626</v>
      </c>
      <c r="D72" s="198" t="s">
        <v>931</v>
      </c>
    </row>
    <row r="73" spans="1:4" ht="12" customHeight="1" x14ac:dyDescent="0.2">
      <c r="A73" s="406" t="s">
        <v>699</v>
      </c>
      <c r="B73" s="406"/>
      <c r="C73" s="406"/>
      <c r="D73" s="406"/>
    </row>
    <row r="74" spans="1:4" ht="22.8" x14ac:dyDescent="0.2">
      <c r="A74" s="198" t="s">
        <v>900</v>
      </c>
      <c r="B74" s="198" t="s">
        <v>640</v>
      </c>
      <c r="C74" s="198" t="s">
        <v>626</v>
      </c>
      <c r="D74" s="198"/>
    </row>
    <row r="75" spans="1:4" ht="12" customHeight="1" x14ac:dyDescent="0.2">
      <c r="A75" s="406" t="s">
        <v>657</v>
      </c>
      <c r="B75" s="406"/>
      <c r="C75" s="406"/>
      <c r="D75" s="406"/>
    </row>
    <row r="76" spans="1:4" ht="49.2" x14ac:dyDescent="0.2">
      <c r="A76" s="198" t="s">
        <v>700</v>
      </c>
      <c r="B76" s="198" t="s">
        <v>904</v>
      </c>
      <c r="C76" s="198" t="s">
        <v>626</v>
      </c>
      <c r="D76" s="198"/>
    </row>
    <row r="77" spans="1:4" ht="12" customHeight="1" x14ac:dyDescent="0.2">
      <c r="A77" s="403" t="s">
        <v>677</v>
      </c>
      <c r="B77" s="404"/>
      <c r="C77" s="404"/>
      <c r="D77" s="405"/>
    </row>
    <row r="78" spans="1:4" ht="22.8" x14ac:dyDescent="0.2">
      <c r="A78" s="198" t="s">
        <v>900</v>
      </c>
      <c r="B78" s="198" t="s">
        <v>640</v>
      </c>
      <c r="C78" s="198" t="s">
        <v>626</v>
      </c>
      <c r="D78" s="198"/>
    </row>
    <row r="79" spans="1:4" ht="11.55" customHeight="1" x14ac:dyDescent="0.2">
      <c r="A79" s="195" t="s">
        <v>678</v>
      </c>
      <c r="B79" s="195"/>
      <c r="C79" s="195"/>
      <c r="D79" s="195"/>
    </row>
    <row r="80" spans="1:4" ht="34.200000000000003" x14ac:dyDescent="0.2">
      <c r="A80" s="198" t="s">
        <v>679</v>
      </c>
      <c r="B80" s="198" t="s">
        <v>680</v>
      </c>
      <c r="C80" s="198" t="s">
        <v>626</v>
      </c>
      <c r="D80" s="198"/>
    </row>
    <row r="81" spans="1:4" ht="11.55" customHeight="1" x14ac:dyDescent="0.2">
      <c r="A81" s="195" t="s">
        <v>681</v>
      </c>
      <c r="B81" s="195" t="s">
        <v>682</v>
      </c>
      <c r="C81" s="195" t="s">
        <v>626</v>
      </c>
      <c r="D81" s="198"/>
    </row>
    <row r="82" spans="1:4" ht="11.4" x14ac:dyDescent="0.2">
      <c r="A82" s="198" t="s">
        <v>683</v>
      </c>
      <c r="B82" s="198" t="s">
        <v>684</v>
      </c>
      <c r="C82" s="198" t="s">
        <v>626</v>
      </c>
      <c r="D82" s="198"/>
    </row>
    <row r="83" spans="1:4" ht="11.4" x14ac:dyDescent="0.2">
      <c r="A83" s="198" t="s">
        <v>685</v>
      </c>
      <c r="B83" s="198" t="s">
        <v>686</v>
      </c>
      <c r="C83" s="198" t="s">
        <v>626</v>
      </c>
      <c r="D83" s="198"/>
    </row>
    <row r="84" spans="1:4" ht="22.8" x14ac:dyDescent="0.2">
      <c r="A84" s="198" t="s">
        <v>687</v>
      </c>
      <c r="B84" s="198" t="s">
        <v>688</v>
      </c>
      <c r="C84" s="198" t="s">
        <v>626</v>
      </c>
      <c r="D84" s="198" t="s">
        <v>689</v>
      </c>
    </row>
    <row r="85" spans="1:4" ht="12" customHeight="1" x14ac:dyDescent="0.2">
      <c r="A85" s="403" t="s">
        <v>525</v>
      </c>
      <c r="B85" s="404"/>
      <c r="C85" s="404"/>
      <c r="D85" s="405"/>
    </row>
    <row r="86" spans="1:4" ht="11.55" customHeight="1" x14ac:dyDescent="0.2">
      <c r="A86" s="195" t="s">
        <v>900</v>
      </c>
      <c r="B86" s="195" t="s">
        <v>640</v>
      </c>
      <c r="C86" s="195" t="s">
        <v>626</v>
      </c>
      <c r="D86" s="198"/>
    </row>
    <row r="87" spans="1:4" ht="12" customHeight="1" x14ac:dyDescent="0.2">
      <c r="A87" s="403" t="s">
        <v>701</v>
      </c>
      <c r="B87" s="404"/>
      <c r="C87" s="404"/>
      <c r="D87" s="405"/>
    </row>
    <row r="88" spans="1:4" ht="11.55" customHeight="1" x14ac:dyDescent="0.2">
      <c r="A88" s="195" t="s">
        <v>702</v>
      </c>
      <c r="B88" s="195" t="s">
        <v>703</v>
      </c>
      <c r="C88" s="195" t="s">
        <v>626</v>
      </c>
      <c r="D88" s="198"/>
    </row>
    <row r="89" spans="1:4" ht="34.200000000000003" x14ac:dyDescent="0.2">
      <c r="A89" s="198" t="s">
        <v>704</v>
      </c>
      <c r="B89" s="198" t="s">
        <v>705</v>
      </c>
      <c r="C89" s="198" t="s">
        <v>626</v>
      </c>
      <c r="D89" s="198"/>
    </row>
    <row r="90" spans="1:4" ht="11.4" x14ac:dyDescent="0.2">
      <c r="A90" s="198" t="s">
        <v>706</v>
      </c>
      <c r="B90" s="198" t="s">
        <v>707</v>
      </c>
      <c r="C90" s="198" t="s">
        <v>626</v>
      </c>
      <c r="D90" s="198"/>
    </row>
    <row r="91" spans="1:4" ht="22.8" x14ac:dyDescent="0.2">
      <c r="A91" s="198" t="s">
        <v>708</v>
      </c>
      <c r="B91" s="198" t="s">
        <v>709</v>
      </c>
      <c r="C91" s="198" t="s">
        <v>626</v>
      </c>
      <c r="D91" s="198" t="s">
        <v>1171</v>
      </c>
    </row>
    <row r="92" spans="1:4" ht="22.8" x14ac:dyDescent="0.2">
      <c r="A92" s="198" t="s">
        <v>710</v>
      </c>
      <c r="B92" s="198" t="s">
        <v>711</v>
      </c>
      <c r="C92" s="198" t="s">
        <v>626</v>
      </c>
      <c r="D92" s="198" t="s">
        <v>932</v>
      </c>
    </row>
    <row r="93" spans="1:4" ht="12" customHeight="1" x14ac:dyDescent="0.2">
      <c r="A93" s="403" t="s">
        <v>526</v>
      </c>
      <c r="B93" s="404"/>
      <c r="C93" s="404"/>
      <c r="D93" s="405"/>
    </row>
    <row r="94" spans="1:4" ht="11.55" customHeight="1" x14ac:dyDescent="0.2">
      <c r="A94" s="195" t="s">
        <v>900</v>
      </c>
      <c r="B94" s="195" t="s">
        <v>640</v>
      </c>
      <c r="C94" s="195" t="s">
        <v>626</v>
      </c>
      <c r="D94" s="198"/>
    </row>
    <row r="95" spans="1:4" ht="12" customHeight="1" x14ac:dyDescent="0.2">
      <c r="A95" s="403" t="s">
        <v>690</v>
      </c>
      <c r="B95" s="404"/>
      <c r="C95" s="404"/>
      <c r="D95" s="405"/>
    </row>
    <row r="96" spans="1:4" ht="11.55" customHeight="1" x14ac:dyDescent="0.2">
      <c r="A96" s="195" t="s">
        <v>691</v>
      </c>
      <c r="B96" s="195" t="s">
        <v>692</v>
      </c>
      <c r="C96" s="195" t="s">
        <v>626</v>
      </c>
      <c r="D96" s="198"/>
    </row>
    <row r="97" spans="1:4" ht="45.6" x14ac:dyDescent="0.2">
      <c r="A97" s="198" t="s">
        <v>693</v>
      </c>
      <c r="B97" s="198" t="s">
        <v>694</v>
      </c>
      <c r="C97" s="198" t="s">
        <v>626</v>
      </c>
      <c r="D97" s="198"/>
    </row>
    <row r="98" spans="1:4" ht="34.200000000000003" x14ac:dyDescent="0.2">
      <c r="A98" s="198" t="s">
        <v>695</v>
      </c>
      <c r="B98" s="198" t="s">
        <v>696</v>
      </c>
      <c r="C98" s="198" t="s">
        <v>626</v>
      </c>
      <c r="D98" s="198"/>
    </row>
    <row r="99" spans="1:4" ht="91.2" x14ac:dyDescent="0.2">
      <c r="A99" s="198" t="s">
        <v>697</v>
      </c>
      <c r="B99" s="198" t="s">
        <v>698</v>
      </c>
      <c r="C99" s="198" t="s">
        <v>626</v>
      </c>
      <c r="D99" s="198"/>
    </row>
    <row r="100" spans="1:4" ht="12" customHeight="1" x14ac:dyDescent="0.2">
      <c r="A100" s="403" t="s">
        <v>790</v>
      </c>
      <c r="B100" s="404"/>
      <c r="C100" s="404"/>
      <c r="D100" s="405"/>
    </row>
    <row r="101" spans="1:4" ht="41.55" customHeight="1" x14ac:dyDescent="0.2">
      <c r="A101" s="195" t="s">
        <v>900</v>
      </c>
      <c r="B101" s="195" t="s">
        <v>640</v>
      </c>
      <c r="C101" s="195" t="s">
        <v>1172</v>
      </c>
      <c r="D101" s="198"/>
    </row>
    <row r="102" spans="1:4" ht="34.200000000000003" customHeight="1" x14ac:dyDescent="0.2">
      <c r="A102" s="116" t="s">
        <v>905</v>
      </c>
      <c r="B102" s="116"/>
      <c r="C102" s="116"/>
      <c r="D102" s="116"/>
    </row>
    <row r="103" spans="1:4" ht="91.2" x14ac:dyDescent="0.2">
      <c r="A103" s="116" t="s">
        <v>906</v>
      </c>
      <c r="B103" s="116" t="s">
        <v>907</v>
      </c>
      <c r="C103" s="195"/>
      <c r="D103" s="199" t="s">
        <v>933</v>
      </c>
    </row>
    <row r="104" spans="1:4" ht="68.400000000000006" x14ac:dyDescent="0.2">
      <c r="A104" s="199" t="s">
        <v>908</v>
      </c>
      <c r="B104" s="199" t="s">
        <v>909</v>
      </c>
      <c r="C104" s="198"/>
      <c r="D104" s="199" t="s">
        <v>934</v>
      </c>
    </row>
    <row r="105" spans="1:4" ht="11.55" customHeight="1" x14ac:dyDescent="0.2">
      <c r="A105" s="195" t="s">
        <v>735</v>
      </c>
      <c r="B105" s="195"/>
      <c r="C105" s="195"/>
      <c r="D105" s="195"/>
    </row>
    <row r="106" spans="1:4" ht="39" customHeight="1" x14ac:dyDescent="0.2">
      <c r="A106" s="198" t="s">
        <v>900</v>
      </c>
      <c r="B106" s="198" t="s">
        <v>640</v>
      </c>
      <c r="C106" s="198" t="s">
        <v>910</v>
      </c>
      <c r="D106" s="198"/>
    </row>
    <row r="107" spans="1:4" ht="11.55" customHeight="1" x14ac:dyDescent="0.2">
      <c r="A107" s="403" t="s">
        <v>737</v>
      </c>
      <c r="B107" s="404"/>
      <c r="C107" s="404"/>
      <c r="D107" s="405"/>
    </row>
    <row r="108" spans="1:4" ht="34.200000000000003" x14ac:dyDescent="0.2">
      <c r="A108" s="198" t="s">
        <v>738</v>
      </c>
      <c r="B108" s="198" t="s">
        <v>739</v>
      </c>
      <c r="C108" s="198" t="s">
        <v>736</v>
      </c>
      <c r="D108" s="198"/>
    </row>
    <row r="109" spans="1:4" ht="34.200000000000003" x14ac:dyDescent="0.2">
      <c r="A109" s="198" t="s">
        <v>740</v>
      </c>
      <c r="B109" s="198" t="s">
        <v>741</v>
      </c>
      <c r="C109" s="198" t="s">
        <v>736</v>
      </c>
      <c r="D109" s="198"/>
    </row>
    <row r="110" spans="1:4" ht="11.4" x14ac:dyDescent="0.2">
      <c r="A110" s="198" t="s">
        <v>742</v>
      </c>
      <c r="B110" s="198" t="s">
        <v>743</v>
      </c>
      <c r="C110" s="198" t="s">
        <v>736</v>
      </c>
      <c r="D110" s="198"/>
    </row>
    <row r="111" spans="1:4" ht="57" x14ac:dyDescent="0.2">
      <c r="A111" s="198" t="s">
        <v>744</v>
      </c>
      <c r="B111" s="198" t="s">
        <v>745</v>
      </c>
      <c r="C111" s="198" t="s">
        <v>736</v>
      </c>
      <c r="D111" s="198"/>
    </row>
    <row r="112" spans="1:4" ht="57" customHeight="1" x14ac:dyDescent="0.2">
      <c r="A112" s="198" t="s">
        <v>746</v>
      </c>
      <c r="B112" s="198" t="s">
        <v>747</v>
      </c>
      <c r="C112" s="198" t="s">
        <v>736</v>
      </c>
      <c r="D112" s="198"/>
    </row>
    <row r="113" spans="1:4" ht="11.55" customHeight="1" x14ac:dyDescent="0.2">
      <c r="A113" s="195" t="s">
        <v>748</v>
      </c>
      <c r="B113" s="195" t="s">
        <v>749</v>
      </c>
      <c r="C113" s="195" t="s">
        <v>736</v>
      </c>
      <c r="D113" s="198"/>
    </row>
    <row r="114" spans="1:4" ht="57" x14ac:dyDescent="0.2">
      <c r="A114" s="198" t="s">
        <v>750</v>
      </c>
      <c r="B114" s="198" t="s">
        <v>751</v>
      </c>
      <c r="C114" s="198" t="s">
        <v>736</v>
      </c>
      <c r="D114" s="198"/>
    </row>
    <row r="115" spans="1:4" ht="11.55" customHeight="1" x14ac:dyDescent="0.2">
      <c r="A115" s="195" t="s">
        <v>752</v>
      </c>
      <c r="B115" s="195" t="s">
        <v>753</v>
      </c>
      <c r="C115" s="195" t="s">
        <v>736</v>
      </c>
      <c r="D115" s="198"/>
    </row>
    <row r="116" spans="1:4" ht="45.6" x14ac:dyDescent="0.2">
      <c r="A116" s="198" t="s">
        <v>754</v>
      </c>
      <c r="B116" s="198" t="s">
        <v>755</v>
      </c>
      <c r="C116" s="198" t="s">
        <v>736</v>
      </c>
      <c r="D116" s="198" t="s">
        <v>935</v>
      </c>
    </row>
    <row r="117" spans="1:4" ht="45.6" x14ac:dyDescent="0.2">
      <c r="A117" s="195" t="s">
        <v>756</v>
      </c>
      <c r="B117" s="195" t="s">
        <v>757</v>
      </c>
      <c r="C117" s="195" t="s">
        <v>736</v>
      </c>
      <c r="D117" s="199" t="s">
        <v>758</v>
      </c>
    </row>
    <row r="118" spans="1:4" ht="12" customHeight="1" x14ac:dyDescent="0.2">
      <c r="A118" s="403" t="s">
        <v>768</v>
      </c>
      <c r="B118" s="404"/>
      <c r="C118" s="404"/>
      <c r="D118" s="405"/>
    </row>
    <row r="119" spans="1:4" ht="36" customHeight="1" x14ac:dyDescent="0.2">
      <c r="A119" s="195" t="s">
        <v>900</v>
      </c>
      <c r="B119" s="195" t="s">
        <v>640</v>
      </c>
      <c r="C119" s="276" t="s">
        <v>1110</v>
      </c>
      <c r="D119" s="195"/>
    </row>
    <row r="120" spans="1:4" ht="12" customHeight="1" x14ac:dyDescent="0.2">
      <c r="A120" s="197" t="s">
        <v>769</v>
      </c>
      <c r="B120" s="197"/>
      <c r="C120" s="197"/>
      <c r="D120" s="197"/>
    </row>
    <row r="121" spans="1:4" ht="34.200000000000003" x14ac:dyDescent="0.2">
      <c r="A121" s="198" t="s">
        <v>770</v>
      </c>
      <c r="B121" s="198" t="s">
        <v>771</v>
      </c>
      <c r="C121" s="198" t="s">
        <v>1109</v>
      </c>
      <c r="D121" s="198" t="s">
        <v>1173</v>
      </c>
    </row>
    <row r="122" spans="1:4" ht="11.55" customHeight="1" x14ac:dyDescent="0.2">
      <c r="A122" s="195" t="s">
        <v>772</v>
      </c>
      <c r="B122" s="195" t="s">
        <v>213</v>
      </c>
      <c r="C122" s="195" t="s">
        <v>1109</v>
      </c>
      <c r="D122" s="198"/>
    </row>
    <row r="123" spans="1:4" ht="12" customHeight="1" x14ac:dyDescent="0.2">
      <c r="A123" s="403" t="s">
        <v>773</v>
      </c>
      <c r="B123" s="404"/>
      <c r="C123" s="404"/>
      <c r="D123" s="405"/>
    </row>
    <row r="124" spans="1:4" ht="34.200000000000003" x14ac:dyDescent="0.2">
      <c r="A124" s="195" t="s">
        <v>900</v>
      </c>
      <c r="B124" s="195" t="s">
        <v>640</v>
      </c>
      <c r="C124" s="195" t="s">
        <v>911</v>
      </c>
      <c r="D124" s="195"/>
    </row>
    <row r="125" spans="1:4" ht="12" customHeight="1" x14ac:dyDescent="0.2">
      <c r="A125" s="197" t="s">
        <v>774</v>
      </c>
      <c r="B125" s="197"/>
      <c r="C125" s="197"/>
      <c r="D125" s="197"/>
    </row>
    <row r="126" spans="1:4" ht="11.55" customHeight="1" x14ac:dyDescent="0.2">
      <c r="A126" s="195" t="s">
        <v>775</v>
      </c>
      <c r="B126" s="195" t="s">
        <v>776</v>
      </c>
      <c r="C126" s="195" t="s">
        <v>606</v>
      </c>
      <c r="D126" s="198"/>
    </row>
    <row r="127" spans="1:4" ht="12" customHeight="1" x14ac:dyDescent="0.2">
      <c r="A127" s="407" t="s">
        <v>912</v>
      </c>
      <c r="B127" s="408"/>
      <c r="C127" s="408"/>
      <c r="D127" s="409"/>
    </row>
    <row r="128" spans="1:4" ht="68.400000000000006" x14ac:dyDescent="0.2">
      <c r="A128" s="199" t="s">
        <v>891</v>
      </c>
      <c r="B128" s="199" t="s">
        <v>913</v>
      </c>
      <c r="C128" s="198"/>
      <c r="D128" s="199" t="s">
        <v>892</v>
      </c>
    </row>
    <row r="129" spans="1:4" ht="11.55" customHeight="1" x14ac:dyDescent="0.2">
      <c r="A129" s="403" t="s">
        <v>724</v>
      </c>
      <c r="B129" s="404"/>
      <c r="C129" s="404"/>
      <c r="D129" s="405"/>
    </row>
    <row r="130" spans="1:4" ht="49.8" customHeight="1" x14ac:dyDescent="0.2">
      <c r="A130" s="195" t="s">
        <v>900</v>
      </c>
      <c r="B130" s="195" t="s">
        <v>640</v>
      </c>
      <c r="C130" s="195" t="s">
        <v>1111</v>
      </c>
      <c r="D130" s="198"/>
    </row>
    <row r="131" spans="1:4" ht="12" customHeight="1" x14ac:dyDescent="0.2">
      <c r="A131" s="197" t="s">
        <v>725</v>
      </c>
      <c r="B131" s="197"/>
      <c r="C131" s="197"/>
      <c r="D131" s="197"/>
    </row>
    <row r="132" spans="1:4" ht="79.8" x14ac:dyDescent="0.2">
      <c r="A132" s="195" t="s">
        <v>726</v>
      </c>
      <c r="B132" s="195" t="s">
        <v>727</v>
      </c>
      <c r="C132" s="195" t="s">
        <v>1109</v>
      </c>
      <c r="D132" s="198"/>
    </row>
    <row r="133" spans="1:4" ht="34.200000000000003" x14ac:dyDescent="0.2">
      <c r="A133" s="199" t="s">
        <v>893</v>
      </c>
      <c r="B133" s="199" t="s">
        <v>914</v>
      </c>
      <c r="C133" s="199" t="s">
        <v>2</v>
      </c>
      <c r="D133" s="199" t="s">
        <v>890</v>
      </c>
    </row>
    <row r="134" spans="1:4" ht="11.55" customHeight="1" x14ac:dyDescent="0.2">
      <c r="A134" s="197" t="s">
        <v>728</v>
      </c>
      <c r="B134" s="197"/>
      <c r="C134" s="197"/>
      <c r="D134" s="197"/>
    </row>
    <row r="135" spans="1:4" ht="57" x14ac:dyDescent="0.2">
      <c r="A135" s="195" t="s">
        <v>729</v>
      </c>
      <c r="B135" s="195" t="s">
        <v>730</v>
      </c>
      <c r="C135" s="195" t="s">
        <v>1109</v>
      </c>
      <c r="D135" s="199" t="s">
        <v>936</v>
      </c>
    </row>
    <row r="136" spans="1:4" ht="79.8" x14ac:dyDescent="0.2">
      <c r="A136" s="195" t="s">
        <v>731</v>
      </c>
      <c r="B136" s="195" t="s">
        <v>732</v>
      </c>
      <c r="C136" s="195" t="s">
        <v>1109</v>
      </c>
      <c r="D136" s="195"/>
    </row>
    <row r="137" spans="1:4" ht="45.6" x14ac:dyDescent="0.2">
      <c r="A137" s="195" t="s">
        <v>733</v>
      </c>
      <c r="B137" s="195" t="s">
        <v>28</v>
      </c>
      <c r="C137" s="195" t="s">
        <v>1109</v>
      </c>
      <c r="D137" s="199" t="s">
        <v>734</v>
      </c>
    </row>
    <row r="138" spans="1:4" ht="11.4" x14ac:dyDescent="0.2">
      <c r="A138" s="407" t="s">
        <v>894</v>
      </c>
      <c r="B138" s="408"/>
      <c r="C138" s="408"/>
      <c r="D138" s="409"/>
    </row>
    <row r="139" spans="1:4" ht="125.4" x14ac:dyDescent="0.2">
      <c r="A139" s="199" t="s">
        <v>895</v>
      </c>
      <c r="B139" s="199" t="s">
        <v>915</v>
      </c>
      <c r="C139" s="198"/>
      <c r="D139" s="199" t="s">
        <v>937</v>
      </c>
    </row>
    <row r="140" spans="1:4" ht="12" customHeight="1" x14ac:dyDescent="0.2">
      <c r="A140" s="403" t="s">
        <v>759</v>
      </c>
      <c r="B140" s="404"/>
      <c r="C140" s="404"/>
      <c r="D140" s="405"/>
    </row>
    <row r="141" spans="1:4" ht="46.2" customHeight="1" x14ac:dyDescent="0.2">
      <c r="A141" s="198" t="s">
        <v>900</v>
      </c>
      <c r="B141" s="198" t="s">
        <v>640</v>
      </c>
      <c r="C141" s="198" t="s">
        <v>1111</v>
      </c>
      <c r="D141" s="198"/>
    </row>
    <row r="142" spans="1:4" ht="12" customHeight="1" x14ac:dyDescent="0.2">
      <c r="A142" s="411" t="s">
        <v>760</v>
      </c>
      <c r="B142" s="412"/>
      <c r="C142" s="412"/>
      <c r="D142" s="413"/>
    </row>
    <row r="143" spans="1:4" ht="34.200000000000003" x14ac:dyDescent="0.2">
      <c r="A143" s="198" t="s">
        <v>761</v>
      </c>
      <c r="B143" s="198" t="s">
        <v>762</v>
      </c>
      <c r="C143" s="198" t="s">
        <v>1109</v>
      </c>
      <c r="D143" s="198" t="s">
        <v>1174</v>
      </c>
    </row>
    <row r="144" spans="1:4" ht="45.6" x14ac:dyDescent="0.2">
      <c r="A144" s="195" t="s">
        <v>763</v>
      </c>
      <c r="B144" s="195" t="s">
        <v>764</v>
      </c>
      <c r="C144" s="195" t="s">
        <v>1109</v>
      </c>
      <c r="D144" s="199" t="s">
        <v>765</v>
      </c>
    </row>
    <row r="145" spans="1:4" ht="45.6" x14ac:dyDescent="0.2">
      <c r="A145" s="198" t="s">
        <v>766</v>
      </c>
      <c r="B145" s="198" t="s">
        <v>767</v>
      </c>
      <c r="C145" s="198" t="s">
        <v>1109</v>
      </c>
      <c r="D145" s="198"/>
    </row>
    <row r="146" spans="1:4" ht="12" customHeight="1" x14ac:dyDescent="0.2">
      <c r="A146" s="403" t="s">
        <v>916</v>
      </c>
      <c r="B146" s="404"/>
      <c r="C146" s="404"/>
      <c r="D146" s="405"/>
    </row>
    <row r="147" spans="1:4" ht="41.55" customHeight="1" x14ac:dyDescent="0.2">
      <c r="A147" s="198" t="s">
        <v>900</v>
      </c>
      <c r="B147" s="198" t="s">
        <v>640</v>
      </c>
      <c r="C147" s="198" t="s">
        <v>917</v>
      </c>
      <c r="D147" s="198"/>
    </row>
    <row r="148" spans="1:4" ht="11.55" customHeight="1" x14ac:dyDescent="0.2">
      <c r="A148" s="197" t="s">
        <v>778</v>
      </c>
      <c r="B148" s="197"/>
      <c r="C148" s="197"/>
      <c r="D148" s="197"/>
    </row>
    <row r="149" spans="1:4" ht="79.8" x14ac:dyDescent="0.2">
      <c r="A149" s="195" t="s">
        <v>779</v>
      </c>
      <c r="B149" s="195" t="s">
        <v>780</v>
      </c>
      <c r="C149" s="195" t="s">
        <v>781</v>
      </c>
      <c r="D149" s="198"/>
    </row>
    <row r="150" spans="1:4" ht="148.19999999999999" x14ac:dyDescent="0.2">
      <c r="A150" s="195" t="s">
        <v>782</v>
      </c>
      <c r="B150" s="195" t="s">
        <v>783</v>
      </c>
      <c r="C150" s="195" t="s">
        <v>777</v>
      </c>
      <c r="D150" s="199" t="s">
        <v>938</v>
      </c>
    </row>
    <row r="151" spans="1:4" ht="12" customHeight="1" x14ac:dyDescent="0.2">
      <c r="A151" s="403" t="s">
        <v>784</v>
      </c>
      <c r="B151" s="404"/>
      <c r="C151" s="404"/>
      <c r="D151" s="405"/>
    </row>
    <row r="152" spans="1:4" ht="22.8" x14ac:dyDescent="0.2">
      <c r="A152" s="195" t="s">
        <v>785</v>
      </c>
      <c r="B152" s="195" t="s">
        <v>786</v>
      </c>
      <c r="C152" s="195" t="s">
        <v>777</v>
      </c>
      <c r="D152" s="198"/>
    </row>
    <row r="153" spans="1:4" ht="22.8" x14ac:dyDescent="0.2">
      <c r="A153" s="198" t="s">
        <v>787</v>
      </c>
      <c r="B153" s="198" t="s">
        <v>788</v>
      </c>
      <c r="C153" s="198" t="s">
        <v>777</v>
      </c>
      <c r="D153" s="198"/>
    </row>
    <row r="154" spans="1:4" ht="11.55" customHeight="1" x14ac:dyDescent="0.2">
      <c r="A154" s="195" t="s">
        <v>712</v>
      </c>
      <c r="B154" s="195"/>
      <c r="C154" s="195"/>
      <c r="D154" s="195"/>
    </row>
    <row r="155" spans="1:4" ht="34.200000000000003" x14ac:dyDescent="0.2">
      <c r="A155" s="198" t="s">
        <v>900</v>
      </c>
      <c r="B155" s="198" t="s">
        <v>640</v>
      </c>
      <c r="C155" s="198" t="s">
        <v>1175</v>
      </c>
      <c r="D155" s="198"/>
    </row>
    <row r="156" spans="1:4" ht="11.55" customHeight="1" x14ac:dyDescent="0.2">
      <c r="A156" s="195" t="s">
        <v>714</v>
      </c>
      <c r="B156" s="195"/>
      <c r="C156" s="195"/>
      <c r="D156" s="195"/>
    </row>
    <row r="157" spans="1:4" ht="22.8" x14ac:dyDescent="0.2">
      <c r="A157" s="198" t="s">
        <v>715</v>
      </c>
      <c r="B157" s="198" t="s">
        <v>716</v>
      </c>
      <c r="C157" s="198" t="s">
        <v>713</v>
      </c>
      <c r="D157" s="198"/>
    </row>
    <row r="158" spans="1:4" ht="12" customHeight="1" x14ac:dyDescent="0.2">
      <c r="A158" s="403" t="s">
        <v>717</v>
      </c>
      <c r="B158" s="404"/>
      <c r="C158" s="404"/>
      <c r="D158" s="405"/>
    </row>
    <row r="159" spans="1:4" ht="34.200000000000003" x14ac:dyDescent="0.2">
      <c r="A159" s="195" t="s">
        <v>718</v>
      </c>
      <c r="B159" s="195" t="s">
        <v>719</v>
      </c>
      <c r="C159" s="195" t="s">
        <v>713</v>
      </c>
      <c r="D159" s="195"/>
    </row>
    <row r="160" spans="1:4" ht="11.55" customHeight="1" x14ac:dyDescent="0.2">
      <c r="A160" s="195" t="s">
        <v>896</v>
      </c>
      <c r="B160" s="195" t="s">
        <v>918</v>
      </c>
      <c r="C160" s="195" t="s">
        <v>713</v>
      </c>
      <c r="D160" s="198"/>
    </row>
    <row r="161" spans="1:4" ht="12" customHeight="1" x14ac:dyDescent="0.2">
      <c r="A161" s="197" t="s">
        <v>720</v>
      </c>
      <c r="B161" s="197"/>
      <c r="C161" s="197"/>
      <c r="D161" s="197"/>
    </row>
    <row r="162" spans="1:4" ht="57" x14ac:dyDescent="0.2">
      <c r="A162" s="195" t="s">
        <v>721</v>
      </c>
      <c r="B162" s="195" t="s">
        <v>722</v>
      </c>
      <c r="C162" s="195" t="s">
        <v>723</v>
      </c>
      <c r="D162" s="199" t="s">
        <v>939</v>
      </c>
    </row>
    <row r="163" spans="1:4" ht="57" x14ac:dyDescent="0.2">
      <c r="A163" s="199" t="s">
        <v>882</v>
      </c>
      <c r="B163" s="199" t="s">
        <v>919</v>
      </c>
      <c r="C163" s="198"/>
      <c r="D163" s="199" t="s">
        <v>940</v>
      </c>
    </row>
    <row r="164" spans="1:4" ht="11.55" customHeight="1" x14ac:dyDescent="0.2">
      <c r="A164" s="407" t="s">
        <v>883</v>
      </c>
      <c r="B164" s="408"/>
      <c r="C164" s="408"/>
      <c r="D164" s="409"/>
    </row>
    <row r="165" spans="1:4" ht="34.200000000000003" x14ac:dyDescent="0.2">
      <c r="A165" s="199" t="s">
        <v>884</v>
      </c>
      <c r="B165" s="199" t="s">
        <v>920</v>
      </c>
      <c r="C165" s="199" t="s">
        <v>723</v>
      </c>
      <c r="D165" s="198" t="s">
        <v>1176</v>
      </c>
    </row>
    <row r="166" spans="1:4" ht="11.55" customHeight="1" x14ac:dyDescent="0.2">
      <c r="A166" s="116" t="s">
        <v>885</v>
      </c>
      <c r="B166" s="116" t="s">
        <v>921</v>
      </c>
      <c r="C166" s="116" t="s">
        <v>723</v>
      </c>
      <c r="D166" s="198" t="s">
        <v>954</v>
      </c>
    </row>
    <row r="167" spans="1:4" ht="12" customHeight="1" x14ac:dyDescent="0.2">
      <c r="A167" s="403" t="s">
        <v>922</v>
      </c>
      <c r="B167" s="404"/>
      <c r="C167" s="404"/>
      <c r="D167" s="405"/>
    </row>
    <row r="168" spans="1:4" ht="45.6" x14ac:dyDescent="0.2">
      <c r="A168" s="195" t="s">
        <v>900</v>
      </c>
      <c r="B168" s="195" t="s">
        <v>640</v>
      </c>
      <c r="C168" s="195" t="s">
        <v>923</v>
      </c>
      <c r="D168" s="198"/>
    </row>
    <row r="169" spans="1:4" ht="12" customHeight="1" x14ac:dyDescent="0.2">
      <c r="A169" s="403" t="s">
        <v>645</v>
      </c>
      <c r="B169" s="404"/>
      <c r="C169" s="404"/>
      <c r="D169" s="405"/>
    </row>
    <row r="170" spans="1:4" ht="22.8" x14ac:dyDescent="0.2">
      <c r="A170" s="195" t="s">
        <v>900</v>
      </c>
      <c r="B170" s="195" t="s">
        <v>640</v>
      </c>
      <c r="C170" s="195" t="s">
        <v>606</v>
      </c>
      <c r="D170" s="198"/>
    </row>
    <row r="171" spans="1:4" ht="11.55" customHeight="1" x14ac:dyDescent="0.2">
      <c r="A171" s="197" t="s">
        <v>646</v>
      </c>
      <c r="B171" s="197"/>
      <c r="C171" s="197"/>
      <c r="D171" s="197"/>
    </row>
    <row r="172" spans="1:4" ht="41.25" customHeight="1" x14ac:dyDescent="0.2">
      <c r="A172" s="195" t="s">
        <v>647</v>
      </c>
      <c r="B172" s="195" t="s">
        <v>648</v>
      </c>
      <c r="C172" s="195" t="s">
        <v>606</v>
      </c>
      <c r="D172" s="198"/>
    </row>
    <row r="173" spans="1:4" ht="45.6" x14ac:dyDescent="0.2">
      <c r="A173" s="198" t="s">
        <v>649</v>
      </c>
      <c r="B173" s="198" t="s">
        <v>650</v>
      </c>
      <c r="C173" s="198" t="s">
        <v>606</v>
      </c>
      <c r="D173" s="198" t="s">
        <v>1178</v>
      </c>
    </row>
    <row r="174" spans="1:4" ht="22.8" x14ac:dyDescent="0.2">
      <c r="A174" s="195" t="s">
        <v>651</v>
      </c>
      <c r="B174" s="195" t="s">
        <v>652</v>
      </c>
      <c r="C174" s="195" t="s">
        <v>606</v>
      </c>
      <c r="D174" s="198" t="s">
        <v>1177</v>
      </c>
    </row>
    <row r="175" spans="1:4" ht="12" customHeight="1" x14ac:dyDescent="0.2">
      <c r="A175" s="403" t="s">
        <v>639</v>
      </c>
      <c r="B175" s="404"/>
      <c r="C175" s="404"/>
      <c r="D175" s="405"/>
    </row>
    <row r="176" spans="1:4" ht="11.55" customHeight="1" x14ac:dyDescent="0.2">
      <c r="A176" s="195" t="s">
        <v>900</v>
      </c>
      <c r="B176" s="195" t="s">
        <v>640</v>
      </c>
      <c r="C176" s="195" t="s">
        <v>606</v>
      </c>
      <c r="D176" s="198"/>
    </row>
    <row r="177" spans="1:4" ht="12" customHeight="1" x14ac:dyDescent="0.2">
      <c r="A177" s="403" t="s">
        <v>641</v>
      </c>
      <c r="B177" s="404"/>
      <c r="C177" s="404"/>
      <c r="D177" s="405"/>
    </row>
    <row r="178" spans="1:4" ht="11.55" customHeight="1" x14ac:dyDescent="0.2">
      <c r="A178" s="195" t="s">
        <v>642</v>
      </c>
      <c r="B178" s="195" t="s">
        <v>15</v>
      </c>
      <c r="C178" s="195" t="s">
        <v>924</v>
      </c>
      <c r="D178" s="198"/>
    </row>
    <row r="179" spans="1:4" ht="69" customHeight="1" x14ac:dyDescent="0.2">
      <c r="A179" s="195" t="s">
        <v>643</v>
      </c>
      <c r="B179" s="195" t="s">
        <v>644</v>
      </c>
      <c r="C179" s="195"/>
      <c r="D179" s="198" t="s">
        <v>1112</v>
      </c>
    </row>
    <row r="180" spans="1:4" ht="11.55" customHeight="1" x14ac:dyDescent="0.2">
      <c r="A180" s="197" t="s">
        <v>925</v>
      </c>
      <c r="B180" s="197"/>
      <c r="C180" s="197"/>
      <c r="D180" s="197"/>
    </row>
    <row r="181" spans="1:4" ht="11.55" customHeight="1" x14ac:dyDescent="0.2">
      <c r="A181" s="195" t="s">
        <v>900</v>
      </c>
      <c r="B181" s="195" t="s">
        <v>640</v>
      </c>
      <c r="C181" s="195" t="s">
        <v>926</v>
      </c>
      <c r="D181" s="198"/>
    </row>
    <row r="182" spans="1:4" ht="14.4" x14ac:dyDescent="0.2">
      <c r="A182" s="197" t="s">
        <v>927</v>
      </c>
      <c r="B182" s="197"/>
      <c r="C182" s="197"/>
      <c r="D182" s="197"/>
    </row>
    <row r="183" spans="1:4" ht="34.200000000000003" x14ac:dyDescent="0.2">
      <c r="A183" s="195" t="s">
        <v>900</v>
      </c>
      <c r="B183" s="195" t="s">
        <v>640</v>
      </c>
      <c r="C183" s="195" t="s">
        <v>1179</v>
      </c>
      <c r="D183" s="198"/>
    </row>
    <row r="184" spans="1:4" ht="12" customHeight="1" x14ac:dyDescent="0.2">
      <c r="A184" s="403" t="s">
        <v>789</v>
      </c>
      <c r="B184" s="404"/>
      <c r="C184" s="404"/>
      <c r="D184" s="405"/>
    </row>
    <row r="185" spans="1:4" ht="22.8" x14ac:dyDescent="0.2">
      <c r="A185" s="195" t="s">
        <v>900</v>
      </c>
      <c r="B185" s="195" t="s">
        <v>640</v>
      </c>
      <c r="C185" s="195" t="s">
        <v>603</v>
      </c>
      <c r="D185" s="198"/>
    </row>
    <row r="186" spans="1:4" ht="12" customHeight="1" x14ac:dyDescent="0.2">
      <c r="A186" s="197" t="s">
        <v>928</v>
      </c>
      <c r="B186" s="197"/>
      <c r="C186" s="197"/>
      <c r="D186" s="197"/>
    </row>
    <row r="187" spans="1:4" ht="22.8" x14ac:dyDescent="0.2">
      <c r="A187" s="195" t="s">
        <v>900</v>
      </c>
      <c r="B187" s="195" t="s">
        <v>640</v>
      </c>
      <c r="C187" s="195" t="s">
        <v>624</v>
      </c>
      <c r="D187" s="198"/>
    </row>
    <row r="188" spans="1:4" ht="12" customHeight="1" x14ac:dyDescent="0.2">
      <c r="A188" s="197" t="s">
        <v>929</v>
      </c>
      <c r="B188" s="197"/>
      <c r="C188" s="197"/>
      <c r="D188" s="197"/>
    </row>
    <row r="189" spans="1:4" ht="68.400000000000006" x14ac:dyDescent="0.2">
      <c r="A189" s="198" t="s">
        <v>653</v>
      </c>
      <c r="B189" s="198" t="s">
        <v>654</v>
      </c>
      <c r="C189" s="198" t="s">
        <v>606</v>
      </c>
      <c r="D189" s="198"/>
    </row>
    <row r="190" spans="1:4" ht="12" customHeight="1" x14ac:dyDescent="0.2">
      <c r="A190" s="403" t="s">
        <v>791</v>
      </c>
      <c r="B190" s="404"/>
      <c r="C190" s="404"/>
      <c r="D190" s="405"/>
    </row>
    <row r="191" spans="1:4" ht="12" customHeight="1" x14ac:dyDescent="0.2">
      <c r="A191" s="197" t="s">
        <v>792</v>
      </c>
      <c r="B191" s="197"/>
      <c r="C191" s="197"/>
      <c r="D191" s="197"/>
    </row>
    <row r="192" spans="1:4" ht="11.4" x14ac:dyDescent="0.2">
      <c r="A192" s="195" t="s">
        <v>793</v>
      </c>
      <c r="B192" s="195" t="s">
        <v>794</v>
      </c>
      <c r="C192" s="195" t="s">
        <v>606</v>
      </c>
      <c r="D192" s="198"/>
    </row>
    <row r="193" spans="1:4" ht="34.200000000000003" x14ac:dyDescent="0.2">
      <c r="A193" s="198" t="s">
        <v>795</v>
      </c>
      <c r="B193" s="198" t="s">
        <v>796</v>
      </c>
      <c r="C193" s="198" t="s">
        <v>606</v>
      </c>
      <c r="D193" s="198" t="s">
        <v>797</v>
      </c>
    </row>
    <row r="194" spans="1:4" ht="45.6" x14ac:dyDescent="0.2">
      <c r="A194" s="198" t="s">
        <v>798</v>
      </c>
      <c r="B194" s="198" t="s">
        <v>799</v>
      </c>
      <c r="C194" s="198" t="s">
        <v>606</v>
      </c>
      <c r="D194" s="198"/>
    </row>
    <row r="195" spans="1:4" ht="12" customHeight="1" x14ac:dyDescent="0.2">
      <c r="A195" s="410" t="s">
        <v>897</v>
      </c>
      <c r="B195" s="410"/>
      <c r="C195" s="410"/>
      <c r="D195" s="410"/>
    </row>
    <row r="196" spans="1:4" ht="45.6" x14ac:dyDescent="0.2">
      <c r="A196" s="199" t="s">
        <v>899</v>
      </c>
      <c r="B196" s="199" t="s">
        <v>898</v>
      </c>
      <c r="C196" s="198"/>
      <c r="D196" s="199" t="s">
        <v>892</v>
      </c>
    </row>
  </sheetData>
  <mergeCells count="45">
    <mergeCell ref="A151:D151"/>
    <mergeCell ref="A123:D123"/>
    <mergeCell ref="A55:D55"/>
    <mergeCell ref="A129:D129"/>
    <mergeCell ref="A140:D140"/>
    <mergeCell ref="A100:D100"/>
    <mergeCell ref="A138:D138"/>
    <mergeCell ref="A142:D142"/>
    <mergeCell ref="A195:D195"/>
    <mergeCell ref="A184:D184"/>
    <mergeCell ref="A175:D175"/>
    <mergeCell ref="A169:D169"/>
    <mergeCell ref="A167:D167"/>
    <mergeCell ref="A158:D158"/>
    <mergeCell ref="A190:D190"/>
    <mergeCell ref="A146:D146"/>
    <mergeCell ref="A62:D62"/>
    <mergeCell ref="A73:D73"/>
    <mergeCell ref="A75:D75"/>
    <mergeCell ref="A77:D77"/>
    <mergeCell ref="A85:D85"/>
    <mergeCell ref="A87:D87"/>
    <mergeCell ref="A93:D93"/>
    <mergeCell ref="A95:D95"/>
    <mergeCell ref="A177:D177"/>
    <mergeCell ref="A164:D164"/>
    <mergeCell ref="A127:D127"/>
    <mergeCell ref="A118:D118"/>
    <mergeCell ref="A107:D107"/>
    <mergeCell ref="A26:D26"/>
    <mergeCell ref="A39:D39"/>
    <mergeCell ref="A47:D47"/>
    <mergeCell ref="B50:D50"/>
    <mergeCell ref="B13:D13"/>
    <mergeCell ref="A14:D14"/>
    <mergeCell ref="A18:A20"/>
    <mergeCell ref="B18:B20"/>
    <mergeCell ref="A22:D22"/>
    <mergeCell ref="C19:C20"/>
    <mergeCell ref="A9:B9"/>
    <mergeCell ref="C9:D9"/>
    <mergeCell ref="A10:B10"/>
    <mergeCell ref="C10:D10"/>
    <mergeCell ref="A11:B11"/>
    <mergeCell ref="C11:D1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showGridLines="0" zoomScale="120" zoomScaleNormal="120" workbookViewId="0">
      <selection activeCell="J14" sqref="J14"/>
    </sheetView>
  </sheetViews>
  <sheetFormatPr defaultColWidth="8.6640625" defaultRowHeight="14.4" x14ac:dyDescent="0.3"/>
  <cols>
    <col min="1" max="1" width="15" customWidth="1"/>
    <col min="2" max="2" width="41.109375" customWidth="1"/>
    <col min="3" max="3" width="22.44140625" customWidth="1"/>
    <col min="4" max="4" width="15.77734375" customWidth="1"/>
  </cols>
  <sheetData>
    <row r="2" spans="1:4" x14ac:dyDescent="0.3">
      <c r="A2" s="34"/>
      <c r="B2" s="35"/>
      <c r="C2" s="35"/>
      <c r="D2" s="35"/>
    </row>
    <row r="3" spans="1:4" x14ac:dyDescent="0.3">
      <c r="A3" s="34"/>
      <c r="B3" s="34"/>
      <c r="C3" s="35"/>
      <c r="D3" s="35"/>
    </row>
    <row r="4" spans="1:4" x14ac:dyDescent="0.3">
      <c r="A4" s="38"/>
      <c r="B4" s="39" t="s">
        <v>67</v>
      </c>
      <c r="C4" s="35"/>
      <c r="D4" s="35"/>
    </row>
    <row r="5" spans="1:4" x14ac:dyDescent="0.3">
      <c r="A5" s="34"/>
      <c r="B5" s="40"/>
      <c r="C5" s="35"/>
      <c r="D5" s="35"/>
    </row>
    <row r="6" spans="1:4" x14ac:dyDescent="0.3">
      <c r="A6" s="34"/>
      <c r="B6" s="34"/>
      <c r="C6" s="35"/>
      <c r="D6" s="35"/>
    </row>
    <row r="7" spans="1:4" ht="15" customHeight="1" x14ac:dyDescent="0.3">
      <c r="A7" s="414" t="s">
        <v>800</v>
      </c>
      <c r="B7" s="414"/>
      <c r="C7" s="414"/>
      <c r="D7" s="414"/>
    </row>
    <row r="8" spans="1:4" x14ac:dyDescent="0.3">
      <c r="A8" s="415"/>
      <c r="B8" s="415"/>
      <c r="C8" s="415"/>
      <c r="D8" s="415"/>
    </row>
    <row r="9" spans="1:4" s="57" customFormat="1" ht="11.4" x14ac:dyDescent="0.2">
      <c r="A9" s="116" t="s">
        <v>849</v>
      </c>
      <c r="B9" s="116" t="s">
        <v>576</v>
      </c>
      <c r="C9" s="116" t="s">
        <v>577</v>
      </c>
      <c r="D9" s="116" t="s">
        <v>578</v>
      </c>
    </row>
    <row r="10" spans="1:4" x14ac:dyDescent="0.3">
      <c r="A10" s="416" t="s">
        <v>801</v>
      </c>
      <c r="B10" s="416"/>
      <c r="C10" s="416"/>
      <c r="D10" s="416"/>
    </row>
    <row r="11" spans="1:4" x14ac:dyDescent="0.3">
      <c r="A11" s="399" t="s">
        <v>677</v>
      </c>
      <c r="B11" s="399"/>
      <c r="C11" s="399"/>
      <c r="D11" s="399"/>
    </row>
    <row r="12" spans="1:4" ht="45.6" x14ac:dyDescent="0.3">
      <c r="A12" s="116" t="s">
        <v>802</v>
      </c>
      <c r="B12" s="116" t="s">
        <v>803</v>
      </c>
      <c r="C12" s="116" t="s">
        <v>626</v>
      </c>
      <c r="D12" s="116"/>
    </row>
    <row r="13" spans="1:4" ht="34.200000000000003" x14ac:dyDescent="0.3">
      <c r="A13" s="116" t="s">
        <v>1182</v>
      </c>
      <c r="B13" s="116" t="s">
        <v>1181</v>
      </c>
      <c r="C13" s="116" t="s">
        <v>626</v>
      </c>
      <c r="D13" s="116"/>
    </row>
    <row r="14" spans="1:4" ht="34.200000000000003" x14ac:dyDescent="0.3">
      <c r="A14" s="116" t="s">
        <v>804</v>
      </c>
      <c r="B14" s="116" t="s">
        <v>805</v>
      </c>
      <c r="C14" s="116" t="s">
        <v>626</v>
      </c>
      <c r="D14" s="116"/>
    </row>
    <row r="15" spans="1:4" x14ac:dyDescent="0.3">
      <c r="A15" s="399" t="s">
        <v>806</v>
      </c>
      <c r="B15" s="399"/>
      <c r="C15" s="399"/>
      <c r="D15" s="399"/>
    </row>
    <row r="16" spans="1:4" ht="22.8" x14ac:dyDescent="0.3">
      <c r="A16" s="116" t="s">
        <v>807</v>
      </c>
      <c r="B16" s="116" t="s">
        <v>808</v>
      </c>
      <c r="C16" s="116" t="s">
        <v>626</v>
      </c>
      <c r="D16" s="116"/>
    </row>
    <row r="17" spans="1:4" x14ac:dyDescent="0.3">
      <c r="A17" s="399" t="s">
        <v>809</v>
      </c>
      <c r="B17" s="399"/>
      <c r="C17" s="399"/>
      <c r="D17" s="399"/>
    </row>
    <row r="18" spans="1:4" ht="79.8" x14ac:dyDescent="0.3">
      <c r="A18" s="116" t="s">
        <v>810</v>
      </c>
      <c r="B18" s="116" t="s">
        <v>811</v>
      </c>
      <c r="C18" s="116" t="s">
        <v>1180</v>
      </c>
      <c r="D18" s="116" t="s">
        <v>812</v>
      </c>
    </row>
    <row r="19" spans="1:4" ht="57" x14ac:dyDescent="0.3">
      <c r="A19" s="116" t="s">
        <v>813</v>
      </c>
      <c r="B19" s="116" t="s">
        <v>814</v>
      </c>
      <c r="C19" s="116" t="s">
        <v>1180</v>
      </c>
      <c r="D19" s="116"/>
    </row>
    <row r="20" spans="1:4" x14ac:dyDescent="0.3">
      <c r="A20" s="399" t="s">
        <v>815</v>
      </c>
      <c r="B20" s="399"/>
      <c r="C20" s="399"/>
      <c r="D20" s="399"/>
    </row>
    <row r="21" spans="1:4" ht="45.6" x14ac:dyDescent="0.3">
      <c r="A21" s="116" t="s">
        <v>816</v>
      </c>
      <c r="B21" s="116" t="s">
        <v>817</v>
      </c>
      <c r="C21" s="116" t="s">
        <v>1180</v>
      </c>
      <c r="D21" s="116"/>
    </row>
    <row r="22" spans="1:4" x14ac:dyDescent="0.3">
      <c r="A22" s="399" t="s">
        <v>818</v>
      </c>
      <c r="B22" s="399"/>
      <c r="C22" s="399"/>
      <c r="D22" s="399"/>
    </row>
    <row r="23" spans="1:4" ht="22.8" x14ac:dyDescent="0.3">
      <c r="A23" s="116" t="s">
        <v>819</v>
      </c>
      <c r="B23" s="116" t="s">
        <v>820</v>
      </c>
      <c r="C23" s="116" t="s">
        <v>626</v>
      </c>
      <c r="D23" s="116"/>
    </row>
    <row r="24" spans="1:4" x14ac:dyDescent="0.3">
      <c r="A24" s="399" t="s">
        <v>821</v>
      </c>
      <c r="B24" s="399"/>
      <c r="C24" s="399"/>
      <c r="D24" s="399"/>
    </row>
    <row r="25" spans="1:4" x14ac:dyDescent="0.3">
      <c r="A25" s="399" t="s">
        <v>415</v>
      </c>
      <c r="B25" s="399"/>
      <c r="C25" s="399"/>
      <c r="D25" s="399"/>
    </row>
    <row r="26" spans="1:4" ht="45.6" x14ac:dyDescent="0.3">
      <c r="A26" s="116" t="s">
        <v>822</v>
      </c>
      <c r="B26" s="116" t="s">
        <v>823</v>
      </c>
      <c r="C26" s="116" t="s">
        <v>736</v>
      </c>
      <c r="D26" s="116"/>
    </row>
    <row r="27" spans="1:4" ht="45.6" x14ac:dyDescent="0.3">
      <c r="A27" s="116" t="s">
        <v>824</v>
      </c>
      <c r="B27" s="116" t="s">
        <v>825</v>
      </c>
      <c r="C27" s="116" t="s">
        <v>736</v>
      </c>
      <c r="D27" s="116"/>
    </row>
  </sheetData>
  <mergeCells count="9">
    <mergeCell ref="A22:D22"/>
    <mergeCell ref="A24:D24"/>
    <mergeCell ref="A25:D25"/>
    <mergeCell ref="A7:D8"/>
    <mergeCell ref="A10:D10"/>
    <mergeCell ref="A11:D11"/>
    <mergeCell ref="A15:D15"/>
    <mergeCell ref="A17:D17"/>
    <mergeCell ref="A20:D2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F34"/>
  <sheetViews>
    <sheetView showGridLines="0" topLeftCell="A15" zoomScale="85" zoomScaleNormal="85" workbookViewId="0">
      <selection activeCell="K37" sqref="K37"/>
    </sheetView>
  </sheetViews>
  <sheetFormatPr defaultColWidth="9" defaultRowHeight="14.4" x14ac:dyDescent="0.3"/>
  <cols>
    <col min="1" max="1" width="35.44140625" style="206" customWidth="1"/>
    <col min="2" max="2" width="41.109375" style="42" customWidth="1"/>
    <col min="3" max="6" width="9" style="42"/>
    <col min="7" max="16384" width="9" style="37"/>
  </cols>
  <sheetData>
    <row r="2" spans="1:6" x14ac:dyDescent="0.3">
      <c r="A2" s="201"/>
      <c r="B2" s="35"/>
      <c r="C2" s="35"/>
      <c r="D2" s="35"/>
      <c r="E2" s="35"/>
      <c r="F2" s="36"/>
    </row>
    <row r="3" spans="1:6" x14ac:dyDescent="0.3">
      <c r="A3" s="201"/>
      <c r="B3" s="34"/>
      <c r="C3" s="35"/>
      <c r="D3" s="35"/>
      <c r="E3" s="35"/>
      <c r="F3" s="36"/>
    </row>
    <row r="4" spans="1:6" x14ac:dyDescent="0.3">
      <c r="A4" s="202"/>
      <c r="B4" s="39" t="s">
        <v>67</v>
      </c>
      <c r="C4" s="35"/>
      <c r="D4" s="35"/>
      <c r="E4" s="35"/>
      <c r="F4" s="36"/>
    </row>
    <row r="5" spans="1:6" x14ac:dyDescent="0.3">
      <c r="A5" s="201"/>
      <c r="B5" s="40"/>
      <c r="C5" s="35"/>
      <c r="D5" s="35"/>
      <c r="E5" s="35"/>
      <c r="F5" s="36"/>
    </row>
    <row r="6" spans="1:6" x14ac:dyDescent="0.3">
      <c r="A6" s="203"/>
      <c r="B6" s="41"/>
      <c r="C6" s="35"/>
      <c r="D6" s="35"/>
      <c r="E6" s="35"/>
      <c r="F6" s="36"/>
    </row>
    <row r="8" spans="1:6" ht="28.5" customHeight="1" x14ac:dyDescent="0.3">
      <c r="A8" s="417" t="s">
        <v>7</v>
      </c>
      <c r="B8" s="417"/>
      <c r="C8" s="417"/>
      <c r="D8" s="417"/>
      <c r="E8" s="417"/>
    </row>
    <row r="9" spans="1:6" ht="39.75" customHeight="1" x14ac:dyDescent="0.3">
      <c r="A9" s="204" t="s">
        <v>942</v>
      </c>
    </row>
    <row r="10" spans="1:6" ht="43.5" customHeight="1" x14ac:dyDescent="0.3">
      <c r="A10" s="357" t="s">
        <v>953</v>
      </c>
      <c r="B10" s="357"/>
      <c r="C10" s="20"/>
    </row>
    <row r="11" spans="1:6" ht="12.75" customHeight="1" x14ac:dyDescent="0.3">
      <c r="A11" s="205"/>
      <c r="C11" s="20"/>
    </row>
    <row r="12" spans="1:6" ht="12.75" customHeight="1" x14ac:dyDescent="0.3">
      <c r="A12" s="204" t="s">
        <v>943</v>
      </c>
      <c r="C12" s="20"/>
    </row>
    <row r="13" spans="1:6" x14ac:dyDescent="0.3">
      <c r="A13" s="205" t="s">
        <v>944</v>
      </c>
      <c r="B13" s="43"/>
      <c r="C13" s="20"/>
      <c r="D13" s="43"/>
    </row>
    <row r="14" spans="1:6" x14ac:dyDescent="0.3">
      <c r="A14" s="205" t="s">
        <v>945</v>
      </c>
      <c r="B14" s="43"/>
      <c r="C14" s="20"/>
      <c r="D14" s="43"/>
    </row>
    <row r="15" spans="1:6" x14ac:dyDescent="0.3">
      <c r="A15" s="205"/>
      <c r="B15" s="43"/>
      <c r="C15" s="20"/>
      <c r="D15" s="43"/>
    </row>
    <row r="16" spans="1:6" x14ac:dyDescent="0.3">
      <c r="A16" s="204" t="s">
        <v>946</v>
      </c>
      <c r="B16" s="43"/>
      <c r="C16" s="20"/>
      <c r="D16" s="43"/>
    </row>
    <row r="17" spans="1:4" x14ac:dyDescent="0.3">
      <c r="A17" s="205" t="s">
        <v>59</v>
      </c>
      <c r="B17" s="43"/>
      <c r="C17" s="43"/>
      <c r="D17" s="43"/>
    </row>
    <row r="18" spans="1:4" x14ac:dyDescent="0.3">
      <c r="A18" s="205" t="s">
        <v>57</v>
      </c>
      <c r="B18" s="43"/>
      <c r="C18" s="43"/>
      <c r="D18" s="43"/>
    </row>
    <row r="19" spans="1:4" x14ac:dyDescent="0.3">
      <c r="A19" s="200" t="s">
        <v>58</v>
      </c>
      <c r="B19" s="43"/>
      <c r="C19" s="43"/>
      <c r="D19" s="43"/>
    </row>
    <row r="20" spans="1:4" x14ac:dyDescent="0.3">
      <c r="A20" s="200"/>
      <c r="B20" s="43"/>
      <c r="C20" s="43"/>
      <c r="D20" s="43"/>
    </row>
    <row r="21" spans="1:4" x14ac:dyDescent="0.3">
      <c r="A21" s="204" t="s">
        <v>947</v>
      </c>
    </row>
    <row r="22" spans="1:4" x14ac:dyDescent="0.3">
      <c r="A22" s="205" t="s">
        <v>1186</v>
      </c>
    </row>
    <row r="23" spans="1:4" x14ac:dyDescent="0.3">
      <c r="A23" s="205" t="s">
        <v>60</v>
      </c>
    </row>
    <row r="24" spans="1:4" x14ac:dyDescent="0.3">
      <c r="A24" s="200" t="s">
        <v>1188</v>
      </c>
    </row>
    <row r="25" spans="1:4" x14ac:dyDescent="0.3">
      <c r="A25" s="205"/>
    </row>
    <row r="26" spans="1:4" x14ac:dyDescent="0.3">
      <c r="A26" s="204" t="s">
        <v>948</v>
      </c>
    </row>
    <row r="27" spans="1:4" x14ac:dyDescent="0.3">
      <c r="A27" s="205" t="s">
        <v>1187</v>
      </c>
    </row>
    <row r="28" spans="1:4" x14ac:dyDescent="0.3">
      <c r="A28" s="205" t="s">
        <v>61</v>
      </c>
    </row>
    <row r="29" spans="1:4" x14ac:dyDescent="0.3">
      <c r="A29" s="200" t="s">
        <v>1189</v>
      </c>
    </row>
    <row r="30" spans="1:4" x14ac:dyDescent="0.3">
      <c r="A30" s="205"/>
    </row>
    <row r="31" spans="1:4" x14ac:dyDescent="0.3">
      <c r="A31" s="205" t="s">
        <v>949</v>
      </c>
    </row>
    <row r="32" spans="1:4" x14ac:dyDescent="0.3">
      <c r="A32" s="418" t="s">
        <v>950</v>
      </c>
      <c r="B32" s="418"/>
    </row>
    <row r="33" spans="1:1" x14ac:dyDescent="0.3">
      <c r="A33" s="200" t="s">
        <v>951</v>
      </c>
    </row>
    <row r="34" spans="1:1" x14ac:dyDescent="0.3">
      <c r="A34" s="205" t="s">
        <v>952</v>
      </c>
    </row>
  </sheetData>
  <mergeCells count="3">
    <mergeCell ref="A8:E8"/>
    <mergeCell ref="A10:B10"/>
    <mergeCell ref="A32:B32"/>
  </mergeCells>
  <hyperlinks>
    <hyperlink ref="A19" r:id="rId1" display="mailto:press@sibur.ru"/>
    <hyperlink ref="A32" r:id="rId2" display="http://www.sibur.ru/"/>
    <hyperlink ref="A33" r:id="rId3" display="http://www.sibur.ru/en/"/>
    <hyperlink ref="A24" r:id="rId4"/>
    <hyperlink ref="A29" r:id="rId5"/>
  </hyperlinks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B508"/>
  <sheetViews>
    <sheetView showGridLines="0" topLeftCell="A27" zoomScale="80" zoomScaleNormal="80" workbookViewId="0">
      <selection activeCell="B63" sqref="B63"/>
    </sheetView>
  </sheetViews>
  <sheetFormatPr defaultColWidth="9.109375" defaultRowHeight="13.2" x14ac:dyDescent="0.25"/>
  <cols>
    <col min="1" max="1" width="18.44140625" style="177" customWidth="1"/>
    <col min="2" max="2" width="85.33203125" style="180" customWidth="1"/>
    <col min="3" max="8" width="8.77734375" style="178"/>
    <col min="9" max="16384" width="9.109375" style="178"/>
  </cols>
  <sheetData>
    <row r="2" spans="1:2" x14ac:dyDescent="0.25">
      <c r="A2" s="182"/>
      <c r="B2" s="183"/>
    </row>
    <row r="3" spans="1:2" x14ac:dyDescent="0.25">
      <c r="A3" s="182"/>
      <c r="B3" s="183"/>
    </row>
    <row r="4" spans="1:2" ht="13.8" x14ac:dyDescent="0.25">
      <c r="A4" s="184"/>
      <c r="B4" s="181" t="s">
        <v>67</v>
      </c>
    </row>
    <row r="5" spans="1:2" x14ac:dyDescent="0.25">
      <c r="A5" s="182"/>
      <c r="B5" s="185"/>
    </row>
    <row r="6" spans="1:2" x14ac:dyDescent="0.25">
      <c r="A6" s="186"/>
      <c r="B6" s="187"/>
    </row>
    <row r="7" spans="1:2" ht="21.75" customHeight="1" thickBot="1" x14ac:dyDescent="0.3">
      <c r="A7" s="7" t="s">
        <v>9</v>
      </c>
    </row>
    <row r="8" spans="1:2" ht="23.25" customHeight="1" thickBot="1" x14ac:dyDescent="0.3">
      <c r="A8" s="239" t="s">
        <v>249</v>
      </c>
      <c r="B8" s="240" t="s">
        <v>250</v>
      </c>
    </row>
    <row r="9" spans="1:2" ht="23.25" customHeight="1" thickBot="1" x14ac:dyDescent="0.3">
      <c r="A9" s="241" t="s">
        <v>1015</v>
      </c>
      <c r="B9" s="242" t="s">
        <v>1016</v>
      </c>
    </row>
    <row r="10" spans="1:2" ht="23.25" customHeight="1" thickBot="1" x14ac:dyDescent="0.3">
      <c r="A10" s="241" t="s">
        <v>251</v>
      </c>
      <c r="B10" s="242" t="s">
        <v>252</v>
      </c>
    </row>
    <row r="11" spans="1:2" ht="23.25" customHeight="1" thickBot="1" x14ac:dyDescent="0.3">
      <c r="A11" s="241" t="s">
        <v>253</v>
      </c>
      <c r="B11" s="242" t="s">
        <v>254</v>
      </c>
    </row>
    <row r="12" spans="1:2" ht="23.4" thickBot="1" x14ac:dyDescent="0.3">
      <c r="A12" s="243" t="s">
        <v>1017</v>
      </c>
      <c r="B12" s="242" t="s">
        <v>1018</v>
      </c>
    </row>
    <row r="13" spans="1:2" ht="23.25" customHeight="1" thickBot="1" x14ac:dyDescent="0.3">
      <c r="A13" s="285" t="s">
        <v>1155</v>
      </c>
      <c r="B13" s="242" t="s">
        <v>255</v>
      </c>
    </row>
    <row r="14" spans="1:2" ht="23.25" customHeight="1" thickBot="1" x14ac:dyDescent="0.3">
      <c r="A14" s="241" t="s">
        <v>256</v>
      </c>
      <c r="B14" s="242" t="s">
        <v>257</v>
      </c>
    </row>
    <row r="15" spans="1:2" ht="23.25" customHeight="1" thickBot="1" x14ac:dyDescent="0.3">
      <c r="A15" s="241" t="s">
        <v>258</v>
      </c>
      <c r="B15" s="242" t="s">
        <v>259</v>
      </c>
    </row>
    <row r="16" spans="1:2" ht="23.25" customHeight="1" thickBot="1" x14ac:dyDescent="0.3">
      <c r="A16" s="241" t="s">
        <v>260</v>
      </c>
      <c r="B16" s="242" t="s">
        <v>261</v>
      </c>
    </row>
    <row r="17" spans="1:2" ht="23.25" customHeight="1" thickBot="1" x14ac:dyDescent="0.3">
      <c r="A17" s="241" t="s">
        <v>262</v>
      </c>
      <c r="B17" s="242" t="s">
        <v>263</v>
      </c>
    </row>
    <row r="18" spans="1:2" ht="23.25" customHeight="1" thickBot="1" x14ac:dyDescent="0.3">
      <c r="A18" s="241" t="s">
        <v>264</v>
      </c>
      <c r="B18" s="242" t="s">
        <v>265</v>
      </c>
    </row>
    <row r="19" spans="1:2" ht="23.25" customHeight="1" thickBot="1" x14ac:dyDescent="0.3">
      <c r="A19" s="241" t="s">
        <v>266</v>
      </c>
      <c r="B19" s="242" t="s">
        <v>267</v>
      </c>
    </row>
    <row r="20" spans="1:2" ht="23.25" customHeight="1" thickBot="1" x14ac:dyDescent="0.3">
      <c r="A20" s="241" t="s">
        <v>268</v>
      </c>
      <c r="B20" s="242" t="s">
        <v>1019</v>
      </c>
    </row>
    <row r="21" spans="1:2" ht="23.25" customHeight="1" thickBot="1" x14ac:dyDescent="0.3">
      <c r="A21" s="241" t="s">
        <v>269</v>
      </c>
      <c r="B21" s="242" t="s">
        <v>270</v>
      </c>
    </row>
    <row r="22" spans="1:2" ht="23.25" customHeight="1" thickBot="1" x14ac:dyDescent="0.3">
      <c r="A22" s="241" t="s">
        <v>271</v>
      </c>
      <c r="B22" s="242" t="s">
        <v>1020</v>
      </c>
    </row>
    <row r="23" spans="1:2" ht="23.25" customHeight="1" thickBot="1" x14ac:dyDescent="0.3">
      <c r="A23" s="241" t="s">
        <v>1</v>
      </c>
      <c r="B23" s="242" t="s">
        <v>272</v>
      </c>
    </row>
    <row r="24" spans="1:2" ht="23.25" customHeight="1" thickBot="1" x14ac:dyDescent="0.3">
      <c r="A24" s="241" t="s">
        <v>273</v>
      </c>
      <c r="B24" s="242" t="s">
        <v>274</v>
      </c>
    </row>
    <row r="25" spans="1:2" ht="23.25" customHeight="1" thickBot="1" x14ac:dyDescent="0.3">
      <c r="A25" s="241" t="s">
        <v>275</v>
      </c>
      <c r="B25" s="242" t="s">
        <v>276</v>
      </c>
    </row>
    <row r="26" spans="1:2" ht="23.25" customHeight="1" thickBot="1" x14ac:dyDescent="0.3">
      <c r="A26" s="241" t="s">
        <v>277</v>
      </c>
      <c r="B26" s="242" t="s">
        <v>278</v>
      </c>
    </row>
    <row r="27" spans="1:2" ht="23.4" thickBot="1" x14ac:dyDescent="0.3">
      <c r="A27" s="241" t="s">
        <v>279</v>
      </c>
      <c r="B27" s="242" t="s">
        <v>280</v>
      </c>
    </row>
    <row r="28" spans="1:2" ht="23.25" customHeight="1" thickBot="1" x14ac:dyDescent="0.3">
      <c r="A28" s="241" t="s">
        <v>281</v>
      </c>
      <c r="B28" s="242" t="s">
        <v>282</v>
      </c>
    </row>
    <row r="29" spans="1:2" ht="23.25" customHeight="1" thickBot="1" x14ac:dyDescent="0.3">
      <c r="A29" s="241" t="s">
        <v>283</v>
      </c>
      <c r="B29" s="242" t="s">
        <v>284</v>
      </c>
    </row>
    <row r="30" spans="1:2" ht="23.25" customHeight="1" thickBot="1" x14ac:dyDescent="0.3">
      <c r="A30" s="241" t="s">
        <v>285</v>
      </c>
      <c r="B30" s="242" t="s">
        <v>286</v>
      </c>
    </row>
    <row r="31" spans="1:2" ht="23.25" customHeight="1" thickBot="1" x14ac:dyDescent="0.3">
      <c r="A31" s="241" t="s">
        <v>287</v>
      </c>
      <c r="B31" s="242" t="s">
        <v>288</v>
      </c>
    </row>
    <row r="32" spans="1:2" ht="23.25" customHeight="1" thickBot="1" x14ac:dyDescent="0.3">
      <c r="A32" s="241" t="s">
        <v>289</v>
      </c>
      <c r="B32" s="242" t="s">
        <v>290</v>
      </c>
    </row>
    <row r="33" spans="1:2" ht="23.4" thickBot="1" x14ac:dyDescent="0.3">
      <c r="A33" s="241" t="s">
        <v>1021</v>
      </c>
      <c r="B33" s="242" t="s">
        <v>1022</v>
      </c>
    </row>
    <row r="34" spans="1:2" ht="23.25" customHeight="1" thickBot="1" x14ac:dyDescent="0.3">
      <c r="A34" s="241" t="s">
        <v>1023</v>
      </c>
      <c r="B34" s="242" t="s">
        <v>1024</v>
      </c>
    </row>
    <row r="35" spans="1:2" ht="23.25" customHeight="1" thickBot="1" x14ac:dyDescent="0.3">
      <c r="A35" s="241" t="s">
        <v>291</v>
      </c>
      <c r="B35" s="242" t="s">
        <v>292</v>
      </c>
    </row>
    <row r="36" spans="1:2" ht="23.25" customHeight="1" thickBot="1" x14ac:dyDescent="0.3">
      <c r="A36" s="241" t="s">
        <v>293</v>
      </c>
      <c r="B36" s="242" t="s">
        <v>294</v>
      </c>
    </row>
    <row r="37" spans="1:2" ht="23.25" customHeight="1" thickBot="1" x14ac:dyDescent="0.3">
      <c r="A37" s="241" t="s">
        <v>295</v>
      </c>
      <c r="B37" s="242" t="s">
        <v>296</v>
      </c>
    </row>
    <row r="38" spans="1:2" ht="23.25" customHeight="1" thickBot="1" x14ac:dyDescent="0.3">
      <c r="A38" s="241" t="s">
        <v>1156</v>
      </c>
      <c r="B38" s="242" t="s">
        <v>297</v>
      </c>
    </row>
    <row r="39" spans="1:2" ht="23.25" customHeight="1" thickBot="1" x14ac:dyDescent="0.3">
      <c r="A39" s="241" t="s">
        <v>298</v>
      </c>
      <c r="B39" s="242" t="s">
        <v>299</v>
      </c>
    </row>
    <row r="40" spans="1:2" ht="23.25" customHeight="1" thickBot="1" x14ac:dyDescent="0.3">
      <c r="A40" s="241" t="s">
        <v>300</v>
      </c>
      <c r="B40" s="242" t="s">
        <v>301</v>
      </c>
    </row>
    <row r="41" spans="1:2" ht="23.25" customHeight="1" thickBot="1" x14ac:dyDescent="0.3">
      <c r="A41" s="241" t="s">
        <v>302</v>
      </c>
      <c r="B41" s="242" t="s">
        <v>303</v>
      </c>
    </row>
    <row r="42" spans="1:2" ht="23.25" customHeight="1" thickBot="1" x14ac:dyDescent="0.3">
      <c r="A42" s="241" t="s">
        <v>304</v>
      </c>
      <c r="B42" s="242" t="s">
        <v>305</v>
      </c>
    </row>
    <row r="43" spans="1:2" ht="23.25" customHeight="1" thickBot="1" x14ac:dyDescent="0.3">
      <c r="A43" s="241" t="s">
        <v>306</v>
      </c>
      <c r="B43" s="242" t="s">
        <v>307</v>
      </c>
    </row>
    <row r="44" spans="1:2" ht="23.25" customHeight="1" thickBot="1" x14ac:dyDescent="0.3">
      <c r="A44" s="241" t="s">
        <v>308</v>
      </c>
      <c r="B44" s="242" t="s">
        <v>309</v>
      </c>
    </row>
    <row r="45" spans="1:2" ht="23.25" customHeight="1" thickBot="1" x14ac:dyDescent="0.3">
      <c r="A45" s="241" t="s">
        <v>1025</v>
      </c>
      <c r="B45" s="242" t="s">
        <v>1026</v>
      </c>
    </row>
    <row r="46" spans="1:2" ht="23.25" customHeight="1" thickBot="1" x14ac:dyDescent="0.3">
      <c r="A46" s="241" t="s">
        <v>310</v>
      </c>
      <c r="B46" s="242" t="s">
        <v>311</v>
      </c>
    </row>
    <row r="47" spans="1:2" ht="23.25" customHeight="1" thickBot="1" x14ac:dyDescent="0.3">
      <c r="A47" s="241" t="s">
        <v>312</v>
      </c>
      <c r="B47" s="242" t="s">
        <v>313</v>
      </c>
    </row>
    <row r="48" spans="1:2" ht="23.25" customHeight="1" thickBot="1" x14ac:dyDescent="0.3">
      <c r="A48" s="241" t="s">
        <v>314</v>
      </c>
      <c r="B48" s="242" t="s">
        <v>315</v>
      </c>
    </row>
    <row r="49" spans="1:2" ht="23.25" customHeight="1" thickBot="1" x14ac:dyDescent="0.3">
      <c r="A49" s="241" t="s">
        <v>316</v>
      </c>
      <c r="B49" s="242" t="s">
        <v>317</v>
      </c>
    </row>
    <row r="50" spans="1:2" ht="23.25" customHeight="1" thickBot="1" x14ac:dyDescent="0.3">
      <c r="A50" s="241" t="s">
        <v>318</v>
      </c>
      <c r="B50" s="242" t="s">
        <v>319</v>
      </c>
    </row>
    <row r="51" spans="1:2" ht="23.25" customHeight="1" thickBot="1" x14ac:dyDescent="0.3">
      <c r="A51" s="241" t="s">
        <v>0</v>
      </c>
      <c r="B51" s="242" t="s">
        <v>1027</v>
      </c>
    </row>
    <row r="52" spans="1:2" ht="23.25" customHeight="1" thickBot="1" x14ac:dyDescent="0.3">
      <c r="A52" s="241" t="s">
        <v>1028</v>
      </c>
      <c r="B52" s="242" t="s">
        <v>1029</v>
      </c>
    </row>
    <row r="53" spans="1:2" ht="23.25" customHeight="1" thickBot="1" x14ac:dyDescent="0.3">
      <c r="A53" s="241" t="s">
        <v>320</v>
      </c>
      <c r="B53" s="242" t="s">
        <v>321</v>
      </c>
    </row>
    <row r="54" spans="1:2" ht="23.25" customHeight="1" thickBot="1" x14ac:dyDescent="0.3">
      <c r="A54" s="241" t="s">
        <v>1030</v>
      </c>
      <c r="B54" s="242" t="s">
        <v>1031</v>
      </c>
    </row>
    <row r="55" spans="1:2" ht="23.25" customHeight="1" thickBot="1" x14ac:dyDescent="0.3">
      <c r="A55" s="241" t="s">
        <v>322</v>
      </c>
      <c r="B55" s="242" t="s">
        <v>323</v>
      </c>
    </row>
    <row r="56" spans="1:2" ht="23.25" customHeight="1" thickBot="1" x14ac:dyDescent="0.3">
      <c r="A56" s="241" t="s">
        <v>324</v>
      </c>
      <c r="B56" s="242" t="s">
        <v>325</v>
      </c>
    </row>
    <row r="57" spans="1:2" ht="23.25" customHeight="1" thickBot="1" x14ac:dyDescent="0.3">
      <c r="A57" s="241" t="s">
        <v>1032</v>
      </c>
      <c r="B57" s="242" t="s">
        <v>1033</v>
      </c>
    </row>
    <row r="58" spans="1:2" ht="23.25" customHeight="1" thickBot="1" x14ac:dyDescent="0.3">
      <c r="A58" s="241" t="s">
        <v>326</v>
      </c>
      <c r="B58" s="242" t="s">
        <v>327</v>
      </c>
    </row>
    <row r="59" spans="1:2" ht="23.25" customHeight="1" thickBot="1" x14ac:dyDescent="0.3">
      <c r="A59" s="241" t="s">
        <v>328</v>
      </c>
      <c r="B59" s="242" t="s">
        <v>329</v>
      </c>
    </row>
    <row r="60" spans="1:2" ht="23.25" customHeight="1" thickBot="1" x14ac:dyDescent="0.3">
      <c r="A60" s="241" t="s">
        <v>330</v>
      </c>
      <c r="B60" s="242" t="s">
        <v>331</v>
      </c>
    </row>
    <row r="61" spans="1:2" ht="23.25" customHeight="1" thickBot="1" x14ac:dyDescent="0.3">
      <c r="A61" s="241" t="s">
        <v>1034</v>
      </c>
      <c r="B61" s="242" t="s">
        <v>1035</v>
      </c>
    </row>
    <row r="62" spans="1:2" ht="23.25" customHeight="1" thickBot="1" x14ac:dyDescent="0.3">
      <c r="A62" s="241" t="s">
        <v>1036</v>
      </c>
      <c r="B62" s="242" t="s">
        <v>1037</v>
      </c>
    </row>
    <row r="63" spans="1:2" ht="23.25" customHeight="1" thickBot="1" x14ac:dyDescent="0.3">
      <c r="A63" s="241" t="s">
        <v>332</v>
      </c>
      <c r="B63" s="242" t="s">
        <v>333</v>
      </c>
    </row>
    <row r="64" spans="1:2" ht="23.25" customHeight="1" thickBot="1" x14ac:dyDescent="0.3">
      <c r="A64" s="241" t="s">
        <v>334</v>
      </c>
      <c r="B64" s="242" t="s">
        <v>335</v>
      </c>
    </row>
    <row r="65" spans="1:2" ht="23.25" customHeight="1" thickBot="1" x14ac:dyDescent="0.3">
      <c r="A65" s="241" t="s">
        <v>336</v>
      </c>
      <c r="B65" s="242" t="s">
        <v>337</v>
      </c>
    </row>
    <row r="66" spans="1:2" ht="23.25" customHeight="1" thickBot="1" x14ac:dyDescent="0.3">
      <c r="A66" s="241" t="s">
        <v>338</v>
      </c>
      <c r="B66" s="242" t="s">
        <v>339</v>
      </c>
    </row>
    <row r="67" spans="1:2" ht="23.25" customHeight="1" thickBot="1" x14ac:dyDescent="0.3">
      <c r="A67" s="241" t="s">
        <v>340</v>
      </c>
      <c r="B67" s="242" t="s">
        <v>341</v>
      </c>
    </row>
    <row r="68" spans="1:2" ht="23.25" customHeight="1" thickBot="1" x14ac:dyDescent="0.3">
      <c r="A68" s="241" t="s">
        <v>342</v>
      </c>
      <c r="B68" s="242" t="s">
        <v>343</v>
      </c>
    </row>
    <row r="69" spans="1:2" ht="23.25" customHeight="1" thickBot="1" x14ac:dyDescent="0.3">
      <c r="A69" s="241" t="s">
        <v>344</v>
      </c>
      <c r="B69" s="242" t="s">
        <v>345</v>
      </c>
    </row>
    <row r="70" spans="1:2" ht="23.25" customHeight="1" thickBot="1" x14ac:dyDescent="0.3">
      <c r="A70" s="241" t="s">
        <v>346</v>
      </c>
      <c r="B70" s="242" t="s">
        <v>347</v>
      </c>
    </row>
    <row r="71" spans="1:2" ht="23.25" customHeight="1" thickBot="1" x14ac:dyDescent="0.3">
      <c r="A71" s="241" t="s">
        <v>1038</v>
      </c>
      <c r="B71" s="242" t="s">
        <v>1039</v>
      </c>
    </row>
    <row r="72" spans="1:2" ht="23.25" customHeight="1" thickBot="1" x14ac:dyDescent="0.3">
      <c r="A72" s="241" t="s">
        <v>348</v>
      </c>
      <c r="B72" s="242" t="s">
        <v>349</v>
      </c>
    </row>
    <row r="73" spans="1:2" ht="23.25" customHeight="1" thickBot="1" x14ac:dyDescent="0.3">
      <c r="A73" s="241" t="s">
        <v>350</v>
      </c>
      <c r="B73" s="242" t="s">
        <v>351</v>
      </c>
    </row>
    <row r="74" spans="1:2" ht="23.25" customHeight="1" thickBot="1" x14ac:dyDescent="0.3">
      <c r="A74" s="241" t="s">
        <v>352</v>
      </c>
      <c r="B74" s="242" t="s">
        <v>353</v>
      </c>
    </row>
    <row r="75" spans="1:2" ht="23.25" customHeight="1" thickBot="1" x14ac:dyDescent="0.3">
      <c r="A75" s="241" t="s">
        <v>354</v>
      </c>
      <c r="B75" s="242" t="s">
        <v>355</v>
      </c>
    </row>
    <row r="76" spans="1:2" ht="23.25" customHeight="1" thickBot="1" x14ac:dyDescent="0.3">
      <c r="A76" s="241" t="s">
        <v>356</v>
      </c>
      <c r="B76" s="242" t="s">
        <v>357</v>
      </c>
    </row>
    <row r="77" spans="1:2" ht="23.25" customHeight="1" thickBot="1" x14ac:dyDescent="0.3">
      <c r="A77" s="241" t="s">
        <v>358</v>
      </c>
      <c r="B77" s="242" t="s">
        <v>359</v>
      </c>
    </row>
    <row r="78" spans="1:2" ht="23.25" customHeight="1" thickBot="1" x14ac:dyDescent="0.3">
      <c r="A78" s="241" t="s">
        <v>360</v>
      </c>
      <c r="B78" s="242" t="s">
        <v>361</v>
      </c>
    </row>
    <row r="79" spans="1:2" ht="23.25" customHeight="1" thickBot="1" x14ac:dyDescent="0.3">
      <c r="A79" s="241" t="s">
        <v>362</v>
      </c>
      <c r="B79" s="242" t="s">
        <v>363</v>
      </c>
    </row>
    <row r="80" spans="1:2" ht="23.25" customHeight="1" thickBot="1" x14ac:dyDescent="0.3">
      <c r="A80" s="241" t="s">
        <v>364</v>
      </c>
      <c r="B80" s="242" t="s">
        <v>365</v>
      </c>
    </row>
    <row r="81" spans="1:2" ht="23.25" customHeight="1" thickBot="1" x14ac:dyDescent="0.3">
      <c r="A81" s="241" t="s">
        <v>366</v>
      </c>
      <c r="B81" s="242" t="s">
        <v>877</v>
      </c>
    </row>
    <row r="82" spans="1:2" ht="23.25" customHeight="1" thickBot="1" x14ac:dyDescent="0.3">
      <c r="A82" s="241" t="s">
        <v>367</v>
      </c>
      <c r="B82" s="242" t="s">
        <v>368</v>
      </c>
    </row>
    <row r="83" spans="1:2" ht="23.25" customHeight="1" thickBot="1" x14ac:dyDescent="0.3">
      <c r="A83" s="241" t="s">
        <v>122</v>
      </c>
      <c r="B83" s="242" t="s">
        <v>369</v>
      </c>
    </row>
    <row r="84" spans="1:2" ht="23.25" customHeight="1" thickBot="1" x14ac:dyDescent="0.3">
      <c r="A84" s="241" t="s">
        <v>370</v>
      </c>
      <c r="B84" s="242" t="s">
        <v>371</v>
      </c>
    </row>
    <row r="85" spans="1:2" ht="23.25" customHeight="1" thickBot="1" x14ac:dyDescent="0.3">
      <c r="A85" s="241" t="s">
        <v>372</v>
      </c>
      <c r="B85" s="242" t="s">
        <v>373</v>
      </c>
    </row>
    <row r="86" spans="1:2" ht="23.25" customHeight="1" thickBot="1" x14ac:dyDescent="0.3">
      <c r="A86" s="241" t="s">
        <v>374</v>
      </c>
      <c r="B86" s="242" t="s">
        <v>375</v>
      </c>
    </row>
    <row r="87" spans="1:2" ht="23.25" customHeight="1" thickBot="1" x14ac:dyDescent="0.3">
      <c r="A87" s="241" t="s">
        <v>376</v>
      </c>
      <c r="B87" s="242" t="s">
        <v>377</v>
      </c>
    </row>
    <row r="88" spans="1:2" ht="23.25" customHeight="1" thickBot="1" x14ac:dyDescent="0.3">
      <c r="A88" s="241" t="s">
        <v>378</v>
      </c>
      <c r="B88" s="242" t="s">
        <v>379</v>
      </c>
    </row>
    <row r="89" spans="1:2" ht="23.25" customHeight="1" thickBot="1" x14ac:dyDescent="0.3">
      <c r="A89" s="241" t="s">
        <v>380</v>
      </c>
      <c r="B89" s="242" t="s">
        <v>381</v>
      </c>
    </row>
    <row r="90" spans="1:2" ht="23.25" customHeight="1" thickBot="1" x14ac:dyDescent="0.3">
      <c r="A90" s="241" t="s">
        <v>382</v>
      </c>
      <c r="B90" s="242" t="s">
        <v>383</v>
      </c>
    </row>
    <row r="91" spans="1:2" ht="23.25" customHeight="1" thickBot="1" x14ac:dyDescent="0.3">
      <c r="A91" s="241" t="s">
        <v>384</v>
      </c>
      <c r="B91" s="242" t="s">
        <v>385</v>
      </c>
    </row>
    <row r="92" spans="1:2" ht="23.25" customHeight="1" thickBot="1" x14ac:dyDescent="0.3">
      <c r="A92" s="241" t="s">
        <v>386</v>
      </c>
      <c r="B92" s="242" t="s">
        <v>387</v>
      </c>
    </row>
    <row r="93" spans="1:2" ht="23.25" customHeight="1" thickBot="1" x14ac:dyDescent="0.3">
      <c r="A93" s="241" t="s">
        <v>388</v>
      </c>
      <c r="B93" s="242" t="s">
        <v>389</v>
      </c>
    </row>
    <row r="94" spans="1:2" ht="23.25" customHeight="1" thickBot="1" x14ac:dyDescent="0.3">
      <c r="A94" s="241" t="s">
        <v>390</v>
      </c>
      <c r="B94" s="242" t="s">
        <v>391</v>
      </c>
    </row>
    <row r="95" spans="1:2" ht="23.25" customHeight="1" thickBot="1" x14ac:dyDescent="0.3">
      <c r="A95" s="241" t="s">
        <v>392</v>
      </c>
      <c r="B95" s="242" t="s">
        <v>393</v>
      </c>
    </row>
    <row r="96" spans="1:2" ht="23.25" customHeight="1" thickBot="1" x14ac:dyDescent="0.3">
      <c r="A96" s="241" t="s">
        <v>394</v>
      </c>
      <c r="B96" s="242" t="s">
        <v>395</v>
      </c>
    </row>
    <row r="97" spans="1:2" ht="23.25" customHeight="1" thickBot="1" x14ac:dyDescent="0.3">
      <c r="A97" s="241" t="s">
        <v>396</v>
      </c>
      <c r="B97" s="242" t="s">
        <v>397</v>
      </c>
    </row>
    <row r="98" spans="1:2" ht="23.25" customHeight="1" thickBot="1" x14ac:dyDescent="0.3">
      <c r="A98" s="241" t="s">
        <v>398</v>
      </c>
      <c r="B98" s="242" t="s">
        <v>399</v>
      </c>
    </row>
    <row r="99" spans="1:2" ht="23.25" customHeight="1" thickBot="1" x14ac:dyDescent="0.3">
      <c r="A99" s="241" t="s">
        <v>400</v>
      </c>
      <c r="B99" s="242" t="s">
        <v>401</v>
      </c>
    </row>
    <row r="100" spans="1:2" ht="23.25" customHeight="1" thickBot="1" x14ac:dyDescent="0.3">
      <c r="A100" s="241" t="s">
        <v>402</v>
      </c>
      <c r="B100" s="242" t="s">
        <v>403</v>
      </c>
    </row>
    <row r="101" spans="1:2" ht="23.25" customHeight="1" thickBot="1" x14ac:dyDescent="0.3">
      <c r="A101" s="241" t="s">
        <v>404</v>
      </c>
      <c r="B101" s="242" t="s">
        <v>405</v>
      </c>
    </row>
    <row r="102" spans="1:2" ht="23.25" customHeight="1" thickBot="1" x14ac:dyDescent="0.3">
      <c r="A102" s="241" t="s">
        <v>406</v>
      </c>
      <c r="B102" s="242" t="s">
        <v>407</v>
      </c>
    </row>
    <row r="103" spans="1:2" ht="23.25" customHeight="1" thickBot="1" x14ac:dyDescent="0.3">
      <c r="A103" s="241" t="s">
        <v>408</v>
      </c>
      <c r="B103" s="242" t="s">
        <v>409</v>
      </c>
    </row>
    <row r="104" spans="1:2" ht="23.25" customHeight="1" thickBot="1" x14ac:dyDescent="0.3">
      <c r="A104" s="241" t="s">
        <v>410</v>
      </c>
      <c r="B104" s="242" t="s">
        <v>411</v>
      </c>
    </row>
    <row r="105" spans="1:2" ht="23.25" customHeight="1" thickBot="1" x14ac:dyDescent="0.3">
      <c r="A105" s="241" t="s">
        <v>412</v>
      </c>
      <c r="B105" s="242" t="s">
        <v>413</v>
      </c>
    </row>
    <row r="106" spans="1:2" ht="23.25" customHeight="1" thickBot="1" x14ac:dyDescent="0.3">
      <c r="A106" s="241" t="s">
        <v>19</v>
      </c>
      <c r="B106" s="242" t="s">
        <v>414</v>
      </c>
    </row>
    <row r="107" spans="1:2" ht="23.25" customHeight="1" thickBot="1" x14ac:dyDescent="0.3">
      <c r="A107" s="241" t="s">
        <v>1040</v>
      </c>
      <c r="B107" s="242" t="s">
        <v>1041</v>
      </c>
    </row>
    <row r="108" spans="1:2" ht="23.25" customHeight="1" thickBot="1" x14ac:dyDescent="0.3">
      <c r="A108" s="241" t="s">
        <v>878</v>
      </c>
      <c r="B108" s="242" t="s">
        <v>415</v>
      </c>
    </row>
    <row r="109" spans="1:2" ht="23.25" customHeight="1" thickBot="1" x14ac:dyDescent="0.3">
      <c r="A109" s="241" t="s">
        <v>416</v>
      </c>
      <c r="B109" s="242" t="s">
        <v>417</v>
      </c>
    </row>
    <row r="110" spans="1:2" ht="23.25" customHeight="1" thickBot="1" x14ac:dyDescent="0.3">
      <c r="A110" s="241" t="s">
        <v>1042</v>
      </c>
      <c r="B110" s="242" t="s">
        <v>1043</v>
      </c>
    </row>
    <row r="111" spans="1:2" ht="23.25" customHeight="1" thickBot="1" x14ac:dyDescent="0.3">
      <c r="A111" s="241" t="s">
        <v>418</v>
      </c>
      <c r="B111" s="242" t="s">
        <v>419</v>
      </c>
    </row>
    <row r="112" spans="1:2" ht="23.25" customHeight="1" thickBot="1" x14ac:dyDescent="0.3">
      <c r="A112" s="241" t="s">
        <v>1044</v>
      </c>
      <c r="B112" s="242" t="s">
        <v>1045</v>
      </c>
    </row>
    <row r="113" spans="1:2" ht="23.25" customHeight="1" thickBot="1" x14ac:dyDescent="0.3">
      <c r="A113" s="241" t="s">
        <v>420</v>
      </c>
      <c r="B113" s="242" t="s">
        <v>421</v>
      </c>
    </row>
    <row r="114" spans="1:2" ht="23.25" customHeight="1" thickBot="1" x14ac:dyDescent="0.3">
      <c r="A114" s="241" t="s">
        <v>422</v>
      </c>
      <c r="B114" s="242" t="s">
        <v>423</v>
      </c>
    </row>
    <row r="115" spans="1:2" ht="23.25" customHeight="1" thickBot="1" x14ac:dyDescent="0.3">
      <c r="A115" s="241" t="s">
        <v>424</v>
      </c>
      <c r="B115" s="242" t="s">
        <v>425</v>
      </c>
    </row>
    <row r="116" spans="1:2" ht="23.25" customHeight="1" thickBot="1" x14ac:dyDescent="0.3">
      <c r="A116" s="241" t="s">
        <v>426</v>
      </c>
      <c r="B116" s="242" t="s">
        <v>427</v>
      </c>
    </row>
    <row r="117" spans="1:2" ht="23.25" customHeight="1" thickBot="1" x14ac:dyDescent="0.3">
      <c r="A117" s="241" t="s">
        <v>428</v>
      </c>
      <c r="B117" s="242" t="s">
        <v>429</v>
      </c>
    </row>
    <row r="118" spans="1:2" ht="23.25" customHeight="1" thickBot="1" x14ac:dyDescent="0.3">
      <c r="A118" s="241" t="s">
        <v>420</v>
      </c>
      <c r="B118" s="242" t="s">
        <v>421</v>
      </c>
    </row>
    <row r="119" spans="1:2" ht="23.25" customHeight="1" thickBot="1" x14ac:dyDescent="0.3">
      <c r="A119" s="241" t="s">
        <v>430</v>
      </c>
      <c r="B119" s="242" t="s">
        <v>431</v>
      </c>
    </row>
    <row r="120" spans="1:2" ht="23.25" customHeight="1" thickBot="1" x14ac:dyDescent="0.3">
      <c r="A120" s="241" t="s">
        <v>432</v>
      </c>
      <c r="B120" s="242" t="s">
        <v>433</v>
      </c>
    </row>
    <row r="121" spans="1:2" ht="23.25" customHeight="1" thickBot="1" x14ac:dyDescent="0.3">
      <c r="A121" s="241" t="s">
        <v>434</v>
      </c>
      <c r="B121" s="242" t="s">
        <v>435</v>
      </c>
    </row>
    <row r="122" spans="1:2" ht="23.25" customHeight="1" thickBot="1" x14ac:dyDescent="0.3">
      <c r="A122" s="241" t="s">
        <v>436</v>
      </c>
      <c r="B122" s="242" t="s">
        <v>437</v>
      </c>
    </row>
    <row r="123" spans="1:2" ht="23.25" customHeight="1" thickBot="1" x14ac:dyDescent="0.3">
      <c r="A123" s="241" t="s">
        <v>1046</v>
      </c>
      <c r="B123" s="242" t="s">
        <v>1047</v>
      </c>
    </row>
    <row r="124" spans="1:2" ht="23.25" customHeight="1" thickBot="1" x14ac:dyDescent="0.3">
      <c r="A124" s="241" t="s">
        <v>438</v>
      </c>
      <c r="B124" s="242" t="s">
        <v>436</v>
      </c>
    </row>
    <row r="125" spans="1:2" ht="23.25" customHeight="1" thickBot="1" x14ac:dyDescent="0.3">
      <c r="A125" s="241" t="s">
        <v>439</v>
      </c>
      <c r="B125" s="242" t="s">
        <v>440</v>
      </c>
    </row>
    <row r="126" spans="1:2" ht="23.25" customHeight="1" thickBot="1" x14ac:dyDescent="0.3">
      <c r="A126" s="241" t="s">
        <v>1048</v>
      </c>
      <c r="B126" s="242" t="s">
        <v>1049</v>
      </c>
    </row>
    <row r="127" spans="1:2" ht="23.25" customHeight="1" thickBot="1" x14ac:dyDescent="0.3">
      <c r="A127" s="241" t="s">
        <v>441</v>
      </c>
      <c r="B127" s="242" t="s">
        <v>1050</v>
      </c>
    </row>
    <row r="128" spans="1:2" ht="23.25" customHeight="1" thickBot="1" x14ac:dyDescent="0.3">
      <c r="A128" s="241" t="s">
        <v>442</v>
      </c>
      <c r="B128" s="242" t="s">
        <v>443</v>
      </c>
    </row>
    <row r="129" spans="1:2" ht="23.25" customHeight="1" thickBot="1" x14ac:dyDescent="0.3">
      <c r="A129" s="241" t="s">
        <v>444</v>
      </c>
      <c r="B129" s="242" t="s">
        <v>445</v>
      </c>
    </row>
    <row r="130" spans="1:2" ht="23.25" customHeight="1" thickBot="1" x14ac:dyDescent="0.3">
      <c r="A130" s="241" t="s">
        <v>446</v>
      </c>
      <c r="B130" s="242" t="s">
        <v>447</v>
      </c>
    </row>
    <row r="131" spans="1:2" ht="23.25" customHeight="1" thickBot="1" x14ac:dyDescent="0.3">
      <c r="A131" s="241" t="s">
        <v>448</v>
      </c>
      <c r="B131" s="242" t="s">
        <v>449</v>
      </c>
    </row>
    <row r="132" spans="1:2" ht="23.25" customHeight="1" thickBot="1" x14ac:dyDescent="0.3">
      <c r="A132" s="241" t="s">
        <v>450</v>
      </c>
      <c r="B132" s="242" t="s">
        <v>451</v>
      </c>
    </row>
    <row r="133" spans="1:2" ht="23.25" customHeight="1" thickBot="1" x14ac:dyDescent="0.3">
      <c r="A133" s="241" t="s">
        <v>452</v>
      </c>
      <c r="B133" s="242" t="s">
        <v>453</v>
      </c>
    </row>
    <row r="134" spans="1:2" ht="23.25" customHeight="1" thickBot="1" x14ac:dyDescent="0.3">
      <c r="A134" s="241" t="s">
        <v>1051</v>
      </c>
      <c r="B134" s="242" t="s">
        <v>1052</v>
      </c>
    </row>
    <row r="135" spans="1:2" ht="23.25" customHeight="1" thickBot="1" x14ac:dyDescent="0.3">
      <c r="A135" s="241" t="s">
        <v>454</v>
      </c>
      <c r="B135" s="242" t="s">
        <v>455</v>
      </c>
    </row>
    <row r="136" spans="1:2" ht="23.25" customHeight="1" thickBot="1" x14ac:dyDescent="0.3">
      <c r="A136" s="241" t="s">
        <v>456</v>
      </c>
      <c r="B136" s="242" t="s">
        <v>457</v>
      </c>
    </row>
    <row r="137" spans="1:2" ht="23.25" customHeight="1" thickBot="1" x14ac:dyDescent="0.3">
      <c r="A137" s="241" t="s">
        <v>1053</v>
      </c>
      <c r="B137" s="242" t="s">
        <v>1054</v>
      </c>
    </row>
    <row r="138" spans="1:2" ht="23.25" customHeight="1" thickBot="1" x14ac:dyDescent="0.3">
      <c r="A138" s="241" t="s">
        <v>458</v>
      </c>
      <c r="B138" s="242" t="s">
        <v>459</v>
      </c>
    </row>
    <row r="139" spans="1:2" ht="23.25" customHeight="1" thickBot="1" x14ac:dyDescent="0.3">
      <c r="A139" s="241" t="s">
        <v>460</v>
      </c>
      <c r="B139" s="242" t="s">
        <v>461</v>
      </c>
    </row>
    <row r="140" spans="1:2" ht="23.25" customHeight="1" thickBot="1" x14ac:dyDescent="0.3">
      <c r="A140" s="241" t="s">
        <v>462</v>
      </c>
      <c r="B140" s="242" t="s">
        <v>463</v>
      </c>
    </row>
    <row r="141" spans="1:2" ht="23.25" customHeight="1" thickBot="1" x14ac:dyDescent="0.3">
      <c r="A141" s="241" t="s">
        <v>1055</v>
      </c>
      <c r="B141" s="242" t="s">
        <v>1056</v>
      </c>
    </row>
    <row r="142" spans="1:2" ht="23.25" customHeight="1" thickBot="1" x14ac:dyDescent="0.3">
      <c r="A142" s="241" t="s">
        <v>464</v>
      </c>
      <c r="B142" s="242" t="s">
        <v>465</v>
      </c>
    </row>
    <row r="143" spans="1:2" ht="23.25" customHeight="1" thickBot="1" x14ac:dyDescent="0.3">
      <c r="A143" s="241" t="s">
        <v>466</v>
      </c>
      <c r="B143" s="242" t="s">
        <v>467</v>
      </c>
    </row>
    <row r="144" spans="1:2" ht="23.25" customHeight="1" thickBot="1" x14ac:dyDescent="0.3">
      <c r="A144" s="241" t="s">
        <v>468</v>
      </c>
      <c r="B144" s="242" t="s">
        <v>469</v>
      </c>
    </row>
    <row r="145" spans="1:2" ht="23.25" customHeight="1" thickBot="1" x14ac:dyDescent="0.3">
      <c r="A145" s="241" t="s">
        <v>470</v>
      </c>
      <c r="B145" s="242" t="s">
        <v>471</v>
      </c>
    </row>
    <row r="146" spans="1:2" ht="23.25" customHeight="1" thickBot="1" x14ac:dyDescent="0.3">
      <c r="A146" s="241" t="s">
        <v>472</v>
      </c>
      <c r="B146" s="242" t="s">
        <v>473</v>
      </c>
    </row>
    <row r="147" spans="1:2" ht="23.25" customHeight="1" thickBot="1" x14ac:dyDescent="0.3">
      <c r="A147" s="241" t="s">
        <v>474</v>
      </c>
      <c r="B147" s="242" t="s">
        <v>1057</v>
      </c>
    </row>
    <row r="148" spans="1:2" ht="23.25" customHeight="1" thickBot="1" x14ac:dyDescent="0.3">
      <c r="A148" s="241" t="s">
        <v>475</v>
      </c>
      <c r="B148" s="242" t="s">
        <v>476</v>
      </c>
    </row>
    <row r="149" spans="1:2" ht="23.25" customHeight="1" thickBot="1" x14ac:dyDescent="0.3">
      <c r="A149" s="241" t="s">
        <v>477</v>
      </c>
      <c r="B149" s="242" t="s">
        <v>478</v>
      </c>
    </row>
    <row r="150" spans="1:2" ht="23.25" customHeight="1" thickBot="1" x14ac:dyDescent="0.3">
      <c r="A150" s="241" t="s">
        <v>479</v>
      </c>
      <c r="B150" s="242" t="s">
        <v>480</v>
      </c>
    </row>
    <row r="151" spans="1:2" ht="23.25" customHeight="1" thickBot="1" x14ac:dyDescent="0.3">
      <c r="A151" s="241" t="s">
        <v>481</v>
      </c>
      <c r="B151" s="242" t="s">
        <v>482</v>
      </c>
    </row>
    <row r="152" spans="1:2" ht="23.25" customHeight="1" thickBot="1" x14ac:dyDescent="0.3">
      <c r="A152" s="241" t="s">
        <v>483</v>
      </c>
      <c r="B152" s="242" t="s">
        <v>484</v>
      </c>
    </row>
    <row r="153" spans="1:2" ht="23.25" customHeight="1" thickBot="1" x14ac:dyDescent="0.3">
      <c r="A153" s="241" t="s">
        <v>485</v>
      </c>
      <c r="B153" s="242" t="s">
        <v>486</v>
      </c>
    </row>
    <row r="154" spans="1:2" ht="23.25" customHeight="1" thickBot="1" x14ac:dyDescent="0.3">
      <c r="A154" s="241" t="s">
        <v>487</v>
      </c>
      <c r="B154" s="242" t="s">
        <v>488</v>
      </c>
    </row>
    <row r="155" spans="1:2" ht="23.25" customHeight="1" thickBot="1" x14ac:dyDescent="0.3">
      <c r="A155" s="241" t="s">
        <v>489</v>
      </c>
      <c r="B155" s="242" t="s">
        <v>490</v>
      </c>
    </row>
    <row r="156" spans="1:2" ht="23.25" customHeight="1" thickBot="1" x14ac:dyDescent="0.3">
      <c r="A156" s="241" t="s">
        <v>491</v>
      </c>
      <c r="B156" s="242" t="s">
        <v>492</v>
      </c>
    </row>
    <row r="157" spans="1:2" ht="23.25" customHeight="1" thickBot="1" x14ac:dyDescent="0.3">
      <c r="A157" s="241" t="s">
        <v>493</v>
      </c>
      <c r="B157" s="242" t="s">
        <v>494</v>
      </c>
    </row>
    <row r="158" spans="1:2" ht="23.25" customHeight="1" thickBot="1" x14ac:dyDescent="0.3">
      <c r="A158" s="241" t="s">
        <v>495</v>
      </c>
      <c r="B158" s="242" t="s">
        <v>496</v>
      </c>
    </row>
    <row r="159" spans="1:2" ht="23.25" customHeight="1" thickBot="1" x14ac:dyDescent="0.3">
      <c r="A159" s="241" t="s">
        <v>146</v>
      </c>
      <c r="B159" s="242" t="s">
        <v>1058</v>
      </c>
    </row>
    <row r="160" spans="1:2" ht="23.25" customHeight="1" thickBot="1" x14ac:dyDescent="0.3">
      <c r="A160" s="241" t="s">
        <v>497</v>
      </c>
      <c r="B160" s="242" t="s">
        <v>498</v>
      </c>
    </row>
    <row r="161" spans="1:2" ht="23.25" customHeight="1" thickBot="1" x14ac:dyDescent="0.3">
      <c r="A161" s="241" t="s">
        <v>499</v>
      </c>
      <c r="B161" s="242" t="s">
        <v>500</v>
      </c>
    </row>
    <row r="162" spans="1:2" ht="23.25" customHeight="1" thickBot="1" x14ac:dyDescent="0.3">
      <c r="A162" s="241" t="s">
        <v>501</v>
      </c>
      <c r="B162" s="242" t="s">
        <v>502</v>
      </c>
    </row>
    <row r="163" spans="1:2" ht="23.25" customHeight="1" thickBot="1" x14ac:dyDescent="0.3">
      <c r="A163" s="241" t="s">
        <v>503</v>
      </c>
      <c r="B163" s="242" t="s">
        <v>504</v>
      </c>
    </row>
    <row r="164" spans="1:2" ht="23.25" customHeight="1" thickBot="1" x14ac:dyDescent="0.3">
      <c r="A164" s="241" t="s">
        <v>505</v>
      </c>
      <c r="B164" s="242" t="s">
        <v>506</v>
      </c>
    </row>
    <row r="165" spans="1:2" x14ac:dyDescent="0.25">
      <c r="A165" s="8"/>
      <c r="B165" s="8"/>
    </row>
    <row r="166" spans="1:2" x14ac:dyDescent="0.25">
      <c r="A166" s="8"/>
      <c r="B166" s="179"/>
    </row>
    <row r="168" spans="1:2" x14ac:dyDescent="0.25">
      <c r="A168" s="8"/>
      <c r="B168" s="8"/>
    </row>
    <row r="169" spans="1:2" x14ac:dyDescent="0.25">
      <c r="A169" s="8"/>
      <c r="B169" s="179"/>
    </row>
    <row r="171" spans="1:2" x14ac:dyDescent="0.25">
      <c r="A171" s="8"/>
      <c r="B171" s="8"/>
    </row>
    <row r="172" spans="1:2" x14ac:dyDescent="0.25">
      <c r="A172" s="8"/>
      <c r="B172" s="179"/>
    </row>
    <row r="174" spans="1:2" x14ac:dyDescent="0.25">
      <c r="A174" s="8"/>
      <c r="B174" s="8"/>
    </row>
    <row r="175" spans="1:2" x14ac:dyDescent="0.25">
      <c r="A175" s="8"/>
      <c r="B175" s="179"/>
    </row>
    <row r="177" spans="1:2" x14ac:dyDescent="0.25">
      <c r="A177" s="8"/>
      <c r="B177" s="8"/>
    </row>
    <row r="178" spans="1:2" x14ac:dyDescent="0.25">
      <c r="A178" s="8"/>
      <c r="B178" s="179"/>
    </row>
    <row r="180" spans="1:2" x14ac:dyDescent="0.25">
      <c r="A180" s="8"/>
      <c r="B180" s="8"/>
    </row>
    <row r="181" spans="1:2" x14ac:dyDescent="0.25">
      <c r="A181" s="8"/>
      <c r="B181" s="179"/>
    </row>
    <row r="183" spans="1:2" x14ac:dyDescent="0.25">
      <c r="A183" s="8"/>
      <c r="B183" s="8"/>
    </row>
    <row r="184" spans="1:2" x14ac:dyDescent="0.25">
      <c r="A184" s="8"/>
      <c r="B184" s="179"/>
    </row>
    <row r="186" spans="1:2" x14ac:dyDescent="0.25">
      <c r="A186" s="8"/>
      <c r="B186" s="8"/>
    </row>
    <row r="187" spans="1:2" x14ac:dyDescent="0.25">
      <c r="A187" s="8"/>
      <c r="B187" s="179"/>
    </row>
    <row r="189" spans="1:2" x14ac:dyDescent="0.25">
      <c r="A189" s="8"/>
      <c r="B189" s="8"/>
    </row>
    <row r="190" spans="1:2" x14ac:dyDescent="0.25">
      <c r="A190" s="8"/>
      <c r="B190" s="179"/>
    </row>
    <row r="192" spans="1:2" x14ac:dyDescent="0.25">
      <c r="A192" s="8"/>
      <c r="B192" s="8"/>
    </row>
    <row r="193" spans="1:2" x14ac:dyDescent="0.25">
      <c r="A193" s="8"/>
      <c r="B193" s="179"/>
    </row>
    <row r="195" spans="1:2" x14ac:dyDescent="0.25">
      <c r="A195" s="8"/>
      <c r="B195" s="8"/>
    </row>
    <row r="196" spans="1:2" x14ac:dyDescent="0.25">
      <c r="A196" s="8"/>
      <c r="B196" s="179"/>
    </row>
    <row r="198" spans="1:2" x14ac:dyDescent="0.25">
      <c r="A198" s="8"/>
      <c r="B198" s="8"/>
    </row>
    <row r="199" spans="1:2" x14ac:dyDescent="0.25">
      <c r="A199" s="8"/>
      <c r="B199" s="179"/>
    </row>
    <row r="201" spans="1:2" x14ac:dyDescent="0.25">
      <c r="A201" s="8"/>
      <c r="B201" s="8"/>
    </row>
    <row r="202" spans="1:2" x14ac:dyDescent="0.25">
      <c r="A202" s="8"/>
      <c r="B202" s="179"/>
    </row>
    <row r="204" spans="1:2" x14ac:dyDescent="0.25">
      <c r="A204" s="8"/>
      <c r="B204" s="8"/>
    </row>
    <row r="205" spans="1:2" x14ac:dyDescent="0.25">
      <c r="A205" s="8"/>
      <c r="B205" s="179"/>
    </row>
    <row r="207" spans="1:2" x14ac:dyDescent="0.25">
      <c r="A207" s="8"/>
      <c r="B207" s="8"/>
    </row>
    <row r="208" spans="1:2" x14ac:dyDescent="0.25">
      <c r="A208" s="8"/>
      <c r="B208" s="179"/>
    </row>
    <row r="210" spans="1:2" x14ac:dyDescent="0.25">
      <c r="A210" s="8"/>
      <c r="B210" s="8"/>
    </row>
    <row r="211" spans="1:2" x14ac:dyDescent="0.25">
      <c r="A211" s="8"/>
      <c r="B211" s="179"/>
    </row>
    <row r="213" spans="1:2" x14ac:dyDescent="0.25">
      <c r="A213" s="8"/>
      <c r="B213" s="8"/>
    </row>
    <row r="214" spans="1:2" x14ac:dyDescent="0.25">
      <c r="A214" s="8"/>
      <c r="B214" s="179"/>
    </row>
    <row r="216" spans="1:2" x14ac:dyDescent="0.25">
      <c r="A216" s="8"/>
      <c r="B216" s="8"/>
    </row>
    <row r="217" spans="1:2" x14ac:dyDescent="0.25">
      <c r="A217" s="8"/>
      <c r="B217" s="179"/>
    </row>
    <row r="219" spans="1:2" x14ac:dyDescent="0.25">
      <c r="A219" s="8"/>
      <c r="B219" s="8"/>
    </row>
    <row r="220" spans="1:2" x14ac:dyDescent="0.25">
      <c r="A220" s="8"/>
      <c r="B220" s="179"/>
    </row>
    <row r="222" spans="1:2" x14ac:dyDescent="0.25">
      <c r="A222" s="8"/>
      <c r="B222" s="8"/>
    </row>
    <row r="223" spans="1:2" x14ac:dyDescent="0.25">
      <c r="A223" s="8"/>
      <c r="B223" s="179"/>
    </row>
    <row r="225" spans="1:2" x14ac:dyDescent="0.25">
      <c r="A225" s="8"/>
      <c r="B225" s="8"/>
    </row>
    <row r="226" spans="1:2" x14ac:dyDescent="0.25">
      <c r="A226" s="8"/>
      <c r="B226" s="179"/>
    </row>
    <row r="228" spans="1:2" x14ac:dyDescent="0.25">
      <c r="A228" s="8"/>
      <c r="B228" s="8"/>
    </row>
    <row r="229" spans="1:2" x14ac:dyDescent="0.25">
      <c r="A229" s="8"/>
      <c r="B229" s="179"/>
    </row>
    <row r="231" spans="1:2" x14ac:dyDescent="0.25">
      <c r="A231" s="8"/>
      <c r="B231" s="8"/>
    </row>
    <row r="232" spans="1:2" x14ac:dyDescent="0.25">
      <c r="A232" s="8"/>
      <c r="B232" s="179"/>
    </row>
    <row r="234" spans="1:2" x14ac:dyDescent="0.25">
      <c r="A234" s="8"/>
      <c r="B234" s="8"/>
    </row>
    <row r="235" spans="1:2" x14ac:dyDescent="0.25">
      <c r="A235" s="8"/>
      <c r="B235" s="179"/>
    </row>
    <row r="237" spans="1:2" x14ac:dyDescent="0.25">
      <c r="A237" s="8"/>
      <c r="B237" s="8"/>
    </row>
    <row r="238" spans="1:2" x14ac:dyDescent="0.25">
      <c r="A238" s="8"/>
      <c r="B238" s="179"/>
    </row>
    <row r="240" spans="1:2" x14ac:dyDescent="0.25">
      <c r="A240" s="8"/>
      <c r="B240" s="8"/>
    </row>
    <row r="241" spans="1:2" x14ac:dyDescent="0.25">
      <c r="A241" s="8"/>
      <c r="B241" s="179"/>
    </row>
    <row r="243" spans="1:2" x14ac:dyDescent="0.25">
      <c r="A243" s="8"/>
      <c r="B243" s="8"/>
    </row>
    <row r="244" spans="1:2" x14ac:dyDescent="0.25">
      <c r="A244" s="8"/>
      <c r="B244" s="179"/>
    </row>
    <row r="246" spans="1:2" x14ac:dyDescent="0.25">
      <c r="A246" s="8"/>
      <c r="B246" s="8"/>
    </row>
    <row r="247" spans="1:2" x14ac:dyDescent="0.25">
      <c r="A247" s="8"/>
      <c r="B247" s="179"/>
    </row>
    <row r="249" spans="1:2" x14ac:dyDescent="0.25">
      <c r="A249" s="8"/>
      <c r="B249" s="8"/>
    </row>
    <row r="250" spans="1:2" x14ac:dyDescent="0.25">
      <c r="A250" s="8"/>
      <c r="B250" s="179"/>
    </row>
    <row r="252" spans="1:2" x14ac:dyDescent="0.25">
      <c r="A252" s="8"/>
      <c r="B252" s="8"/>
    </row>
    <row r="253" spans="1:2" x14ac:dyDescent="0.25">
      <c r="A253" s="8"/>
      <c r="B253" s="179"/>
    </row>
    <row r="255" spans="1:2" x14ac:dyDescent="0.25">
      <c r="A255" s="8"/>
      <c r="B255" s="8"/>
    </row>
    <row r="256" spans="1:2" x14ac:dyDescent="0.25">
      <c r="A256" s="8"/>
      <c r="B256" s="179"/>
    </row>
    <row r="258" spans="1:2" x14ac:dyDescent="0.25">
      <c r="A258" s="8"/>
      <c r="B258" s="8"/>
    </row>
    <row r="259" spans="1:2" x14ac:dyDescent="0.25">
      <c r="A259" s="8"/>
      <c r="B259" s="179"/>
    </row>
    <row r="261" spans="1:2" x14ac:dyDescent="0.25">
      <c r="A261" s="8"/>
      <c r="B261" s="8"/>
    </row>
    <row r="262" spans="1:2" x14ac:dyDescent="0.25">
      <c r="A262" s="8"/>
      <c r="B262" s="179"/>
    </row>
    <row r="264" spans="1:2" x14ac:dyDescent="0.25">
      <c r="A264" s="8"/>
      <c r="B264" s="8"/>
    </row>
    <row r="265" spans="1:2" x14ac:dyDescent="0.25">
      <c r="A265" s="8"/>
      <c r="B265" s="179"/>
    </row>
    <row r="267" spans="1:2" x14ac:dyDescent="0.25">
      <c r="A267" s="8"/>
      <c r="B267" s="8"/>
    </row>
    <row r="268" spans="1:2" x14ac:dyDescent="0.25">
      <c r="A268" s="8"/>
      <c r="B268" s="179"/>
    </row>
    <row r="270" spans="1:2" x14ac:dyDescent="0.25">
      <c r="A270" s="8"/>
      <c r="B270" s="8"/>
    </row>
    <row r="271" spans="1:2" x14ac:dyDescent="0.25">
      <c r="A271" s="8"/>
      <c r="B271" s="179"/>
    </row>
    <row r="273" spans="1:2" x14ac:dyDescent="0.25">
      <c r="A273" s="8"/>
      <c r="B273" s="8"/>
    </row>
    <row r="274" spans="1:2" x14ac:dyDescent="0.25">
      <c r="A274" s="8"/>
      <c r="B274" s="179"/>
    </row>
    <row r="276" spans="1:2" x14ac:dyDescent="0.25">
      <c r="A276" s="8"/>
      <c r="B276" s="8"/>
    </row>
    <row r="277" spans="1:2" x14ac:dyDescent="0.25">
      <c r="A277" s="8"/>
      <c r="B277" s="179"/>
    </row>
    <row r="279" spans="1:2" x14ac:dyDescent="0.25">
      <c r="A279" s="8"/>
      <c r="B279" s="8"/>
    </row>
    <row r="280" spans="1:2" x14ac:dyDescent="0.25">
      <c r="A280" s="8"/>
      <c r="B280" s="179"/>
    </row>
    <row r="282" spans="1:2" x14ac:dyDescent="0.25">
      <c r="A282" s="8"/>
      <c r="B282" s="8"/>
    </row>
    <row r="283" spans="1:2" x14ac:dyDescent="0.25">
      <c r="A283" s="8"/>
      <c r="B283" s="179"/>
    </row>
    <row r="285" spans="1:2" x14ac:dyDescent="0.25">
      <c r="A285" s="8"/>
      <c r="B285" s="8"/>
    </row>
    <row r="286" spans="1:2" x14ac:dyDescent="0.25">
      <c r="A286" s="8"/>
      <c r="B286" s="179"/>
    </row>
    <row r="288" spans="1:2" x14ac:dyDescent="0.25">
      <c r="A288" s="8"/>
      <c r="B288" s="8"/>
    </row>
    <row r="289" spans="1:2" x14ac:dyDescent="0.25">
      <c r="A289" s="8"/>
      <c r="B289" s="179"/>
    </row>
    <row r="291" spans="1:2" x14ac:dyDescent="0.25">
      <c r="A291" s="8"/>
      <c r="B291" s="8"/>
    </row>
    <row r="292" spans="1:2" x14ac:dyDescent="0.25">
      <c r="A292" s="8"/>
      <c r="B292" s="179"/>
    </row>
    <row r="294" spans="1:2" x14ac:dyDescent="0.25">
      <c r="A294" s="8"/>
      <c r="B294" s="8"/>
    </row>
    <row r="295" spans="1:2" x14ac:dyDescent="0.25">
      <c r="A295" s="8"/>
      <c r="B295" s="179"/>
    </row>
    <row r="297" spans="1:2" x14ac:dyDescent="0.25">
      <c r="A297" s="8"/>
      <c r="B297" s="8"/>
    </row>
    <row r="298" spans="1:2" x14ac:dyDescent="0.25">
      <c r="A298" s="8"/>
      <c r="B298" s="179"/>
    </row>
    <row r="300" spans="1:2" x14ac:dyDescent="0.25">
      <c r="A300" s="8"/>
      <c r="B300" s="8"/>
    </row>
    <row r="301" spans="1:2" x14ac:dyDescent="0.25">
      <c r="A301" s="8"/>
      <c r="B301" s="179"/>
    </row>
    <row r="303" spans="1:2" x14ac:dyDescent="0.25">
      <c r="A303" s="8"/>
      <c r="B303" s="8"/>
    </row>
    <row r="304" spans="1:2" x14ac:dyDescent="0.25">
      <c r="A304" s="8"/>
      <c r="B304" s="179"/>
    </row>
    <row r="306" spans="1:2" x14ac:dyDescent="0.25">
      <c r="A306" s="8"/>
      <c r="B306" s="8"/>
    </row>
    <row r="307" spans="1:2" x14ac:dyDescent="0.25">
      <c r="A307" s="8"/>
      <c r="B307" s="179"/>
    </row>
    <row r="309" spans="1:2" x14ac:dyDescent="0.25">
      <c r="A309" s="8"/>
      <c r="B309" s="8"/>
    </row>
    <row r="310" spans="1:2" x14ac:dyDescent="0.25">
      <c r="A310" s="8"/>
      <c r="B310" s="179"/>
    </row>
    <row r="312" spans="1:2" x14ac:dyDescent="0.25">
      <c r="A312" s="8"/>
      <c r="B312" s="8"/>
    </row>
    <row r="313" spans="1:2" x14ac:dyDescent="0.25">
      <c r="A313" s="8"/>
      <c r="B313" s="179"/>
    </row>
    <row r="315" spans="1:2" x14ac:dyDescent="0.25">
      <c r="A315" s="8"/>
      <c r="B315" s="8"/>
    </row>
    <row r="316" spans="1:2" x14ac:dyDescent="0.25">
      <c r="A316" s="8"/>
      <c r="B316" s="179"/>
    </row>
    <row r="318" spans="1:2" x14ac:dyDescent="0.25">
      <c r="A318" s="8"/>
      <c r="B318" s="8"/>
    </row>
    <row r="319" spans="1:2" x14ac:dyDescent="0.25">
      <c r="A319" s="8"/>
      <c r="B319" s="179"/>
    </row>
    <row r="321" spans="1:2" x14ac:dyDescent="0.25">
      <c r="A321" s="8"/>
      <c r="B321" s="8"/>
    </row>
    <row r="322" spans="1:2" x14ac:dyDescent="0.25">
      <c r="A322" s="8"/>
      <c r="B322" s="179"/>
    </row>
    <row r="324" spans="1:2" x14ac:dyDescent="0.25">
      <c r="A324" s="8"/>
      <c r="B324" s="8"/>
    </row>
    <row r="325" spans="1:2" x14ac:dyDescent="0.25">
      <c r="A325" s="8"/>
      <c r="B325" s="179"/>
    </row>
    <row r="327" spans="1:2" x14ac:dyDescent="0.25">
      <c r="A327" s="8"/>
      <c r="B327" s="8"/>
    </row>
    <row r="328" spans="1:2" x14ac:dyDescent="0.25">
      <c r="A328" s="8"/>
      <c r="B328" s="179"/>
    </row>
    <row r="330" spans="1:2" x14ac:dyDescent="0.25">
      <c r="A330" s="8"/>
      <c r="B330" s="8"/>
    </row>
    <row r="331" spans="1:2" x14ac:dyDescent="0.25">
      <c r="A331" s="8"/>
      <c r="B331" s="179"/>
    </row>
    <row r="333" spans="1:2" x14ac:dyDescent="0.25">
      <c r="A333" s="8"/>
      <c r="B333" s="8"/>
    </row>
    <row r="334" spans="1:2" x14ac:dyDescent="0.25">
      <c r="A334" s="8"/>
      <c r="B334" s="179"/>
    </row>
    <row r="336" spans="1:2" x14ac:dyDescent="0.25">
      <c r="A336" s="8"/>
      <c r="B336" s="8"/>
    </row>
    <row r="337" spans="1:2" x14ac:dyDescent="0.25">
      <c r="A337" s="8"/>
      <c r="B337" s="179"/>
    </row>
    <row r="339" spans="1:2" x14ac:dyDescent="0.25">
      <c r="A339" s="8"/>
      <c r="B339" s="8"/>
    </row>
    <row r="340" spans="1:2" x14ac:dyDescent="0.25">
      <c r="A340" s="8"/>
      <c r="B340" s="179"/>
    </row>
    <row r="342" spans="1:2" x14ac:dyDescent="0.25">
      <c r="A342" s="8"/>
      <c r="B342" s="8"/>
    </row>
    <row r="343" spans="1:2" x14ac:dyDescent="0.25">
      <c r="A343" s="8"/>
      <c r="B343" s="179"/>
    </row>
    <row r="345" spans="1:2" x14ac:dyDescent="0.25">
      <c r="A345" s="8"/>
      <c r="B345" s="8"/>
    </row>
    <row r="346" spans="1:2" x14ac:dyDescent="0.25">
      <c r="A346" s="8"/>
      <c r="B346" s="179"/>
    </row>
    <row r="348" spans="1:2" x14ac:dyDescent="0.25">
      <c r="A348" s="8"/>
      <c r="B348" s="8"/>
    </row>
    <row r="349" spans="1:2" x14ac:dyDescent="0.25">
      <c r="A349" s="8"/>
      <c r="B349" s="179"/>
    </row>
    <row r="351" spans="1:2" x14ac:dyDescent="0.25">
      <c r="A351" s="8"/>
      <c r="B351" s="8"/>
    </row>
    <row r="352" spans="1:2" x14ac:dyDescent="0.25">
      <c r="A352" s="8"/>
      <c r="B352" s="179"/>
    </row>
    <row r="354" spans="1:2" x14ac:dyDescent="0.25">
      <c r="A354" s="8"/>
      <c r="B354" s="8"/>
    </row>
    <row r="355" spans="1:2" x14ac:dyDescent="0.25">
      <c r="A355" s="8"/>
      <c r="B355" s="179"/>
    </row>
    <row r="357" spans="1:2" x14ac:dyDescent="0.25">
      <c r="A357" s="8"/>
      <c r="B357" s="8"/>
    </row>
    <row r="358" spans="1:2" x14ac:dyDescent="0.25">
      <c r="A358" s="8"/>
      <c r="B358" s="179"/>
    </row>
    <row r="360" spans="1:2" x14ac:dyDescent="0.25">
      <c r="A360" s="8"/>
      <c r="B360" s="8"/>
    </row>
    <row r="361" spans="1:2" x14ac:dyDescent="0.25">
      <c r="A361" s="8"/>
      <c r="B361" s="179"/>
    </row>
    <row r="363" spans="1:2" x14ac:dyDescent="0.25">
      <c r="A363" s="8"/>
      <c r="B363" s="8"/>
    </row>
    <row r="364" spans="1:2" x14ac:dyDescent="0.25">
      <c r="A364" s="8"/>
      <c r="B364" s="179"/>
    </row>
    <row r="366" spans="1:2" x14ac:dyDescent="0.25">
      <c r="A366" s="8"/>
      <c r="B366" s="8"/>
    </row>
    <row r="367" spans="1:2" x14ac:dyDescent="0.25">
      <c r="A367" s="8"/>
      <c r="B367" s="179"/>
    </row>
    <row r="369" spans="1:2" x14ac:dyDescent="0.25">
      <c r="A369" s="8"/>
      <c r="B369" s="8"/>
    </row>
    <row r="370" spans="1:2" x14ac:dyDescent="0.25">
      <c r="A370" s="8"/>
      <c r="B370" s="179"/>
    </row>
    <row r="372" spans="1:2" x14ac:dyDescent="0.25">
      <c r="A372" s="8"/>
      <c r="B372" s="8"/>
    </row>
    <row r="373" spans="1:2" x14ac:dyDescent="0.25">
      <c r="A373" s="8"/>
      <c r="B373" s="179"/>
    </row>
    <row r="375" spans="1:2" x14ac:dyDescent="0.25">
      <c r="A375" s="8"/>
      <c r="B375" s="8"/>
    </row>
    <row r="376" spans="1:2" x14ac:dyDescent="0.25">
      <c r="A376" s="8"/>
      <c r="B376" s="179"/>
    </row>
    <row r="378" spans="1:2" x14ac:dyDescent="0.25">
      <c r="A378" s="8"/>
      <c r="B378" s="8"/>
    </row>
    <row r="379" spans="1:2" x14ac:dyDescent="0.25">
      <c r="A379" s="8"/>
      <c r="B379" s="179"/>
    </row>
    <row r="381" spans="1:2" x14ac:dyDescent="0.25">
      <c r="A381" s="8"/>
      <c r="B381" s="8"/>
    </row>
    <row r="382" spans="1:2" x14ac:dyDescent="0.25">
      <c r="A382" s="8"/>
      <c r="B382" s="179"/>
    </row>
    <row r="384" spans="1:2" x14ac:dyDescent="0.25">
      <c r="A384" s="356"/>
      <c r="B384" s="356"/>
    </row>
    <row r="385" spans="1:2" x14ac:dyDescent="0.25">
      <c r="A385" s="357"/>
      <c r="B385" s="357"/>
    </row>
    <row r="387" spans="1:2" x14ac:dyDescent="0.25">
      <c r="A387" s="356"/>
      <c r="B387" s="356"/>
    </row>
    <row r="388" spans="1:2" x14ac:dyDescent="0.25">
      <c r="A388" s="357"/>
      <c r="B388" s="357"/>
    </row>
    <row r="390" spans="1:2" x14ac:dyDescent="0.25">
      <c r="A390" s="356"/>
      <c r="B390" s="356"/>
    </row>
    <row r="391" spans="1:2" x14ac:dyDescent="0.25">
      <c r="A391" s="357"/>
      <c r="B391" s="357"/>
    </row>
    <row r="393" spans="1:2" x14ac:dyDescent="0.25">
      <c r="A393" s="356"/>
      <c r="B393" s="356"/>
    </row>
    <row r="394" spans="1:2" x14ac:dyDescent="0.25">
      <c r="A394" s="357"/>
      <c r="B394" s="357"/>
    </row>
    <row r="396" spans="1:2" x14ac:dyDescent="0.25">
      <c r="A396" s="356"/>
      <c r="B396" s="356"/>
    </row>
    <row r="397" spans="1:2" x14ac:dyDescent="0.25">
      <c r="A397" s="357"/>
      <c r="B397" s="357"/>
    </row>
    <row r="399" spans="1:2" x14ac:dyDescent="0.25">
      <c r="A399" s="356"/>
      <c r="B399" s="356"/>
    </row>
    <row r="400" spans="1:2" x14ac:dyDescent="0.25">
      <c r="A400" s="357"/>
      <c r="B400" s="357"/>
    </row>
    <row r="402" spans="1:2" x14ac:dyDescent="0.25">
      <c r="A402" s="356"/>
      <c r="B402" s="356"/>
    </row>
    <row r="403" spans="1:2" x14ac:dyDescent="0.25">
      <c r="A403" s="357"/>
      <c r="B403" s="357"/>
    </row>
    <row r="405" spans="1:2" x14ac:dyDescent="0.25">
      <c r="A405" s="356"/>
      <c r="B405" s="356"/>
    </row>
    <row r="406" spans="1:2" x14ac:dyDescent="0.25">
      <c r="A406" s="357"/>
      <c r="B406" s="357"/>
    </row>
    <row r="408" spans="1:2" x14ac:dyDescent="0.25">
      <c r="A408" s="356"/>
      <c r="B408" s="356"/>
    </row>
    <row r="409" spans="1:2" x14ac:dyDescent="0.25">
      <c r="A409" s="357"/>
      <c r="B409" s="357"/>
    </row>
    <row r="411" spans="1:2" x14ac:dyDescent="0.25">
      <c r="A411" s="356"/>
      <c r="B411" s="356"/>
    </row>
    <row r="412" spans="1:2" x14ac:dyDescent="0.25">
      <c r="A412" s="357"/>
      <c r="B412" s="357"/>
    </row>
    <row r="414" spans="1:2" x14ac:dyDescent="0.25">
      <c r="A414" s="356"/>
      <c r="B414" s="356"/>
    </row>
    <row r="415" spans="1:2" x14ac:dyDescent="0.25">
      <c r="A415" s="357"/>
      <c r="B415" s="357"/>
    </row>
    <row r="417" spans="1:2" x14ac:dyDescent="0.25">
      <c r="A417" s="356"/>
      <c r="B417" s="356"/>
    </row>
    <row r="418" spans="1:2" x14ac:dyDescent="0.25">
      <c r="A418" s="357"/>
      <c r="B418" s="357"/>
    </row>
    <row r="420" spans="1:2" x14ac:dyDescent="0.25">
      <c r="A420" s="356"/>
      <c r="B420" s="356"/>
    </row>
    <row r="421" spans="1:2" x14ac:dyDescent="0.25">
      <c r="A421" s="357"/>
      <c r="B421" s="357"/>
    </row>
    <row r="423" spans="1:2" x14ac:dyDescent="0.25">
      <c r="A423" s="356"/>
      <c r="B423" s="356"/>
    </row>
    <row r="424" spans="1:2" x14ac:dyDescent="0.25">
      <c r="A424" s="357"/>
      <c r="B424" s="357"/>
    </row>
    <row r="426" spans="1:2" x14ac:dyDescent="0.25">
      <c r="A426" s="356"/>
      <c r="B426" s="356"/>
    </row>
    <row r="427" spans="1:2" x14ac:dyDescent="0.25">
      <c r="A427" s="357"/>
      <c r="B427" s="357"/>
    </row>
    <row r="429" spans="1:2" x14ac:dyDescent="0.25">
      <c r="A429" s="356"/>
      <c r="B429" s="356"/>
    </row>
    <row r="430" spans="1:2" x14ac:dyDescent="0.25">
      <c r="A430" s="357"/>
      <c r="B430" s="357"/>
    </row>
    <row r="432" spans="1:2" x14ac:dyDescent="0.25">
      <c r="A432" s="356"/>
      <c r="B432" s="356"/>
    </row>
    <row r="433" spans="1:2" x14ac:dyDescent="0.25">
      <c r="A433" s="357"/>
      <c r="B433" s="357"/>
    </row>
    <row r="435" spans="1:2" x14ac:dyDescent="0.25">
      <c r="A435" s="356"/>
      <c r="B435" s="356"/>
    </row>
    <row r="436" spans="1:2" x14ac:dyDescent="0.25">
      <c r="A436" s="357"/>
      <c r="B436" s="357"/>
    </row>
    <row r="438" spans="1:2" x14ac:dyDescent="0.25">
      <c r="A438" s="356"/>
      <c r="B438" s="356"/>
    </row>
    <row r="439" spans="1:2" x14ac:dyDescent="0.25">
      <c r="A439" s="357"/>
      <c r="B439" s="357"/>
    </row>
    <row r="441" spans="1:2" x14ac:dyDescent="0.25">
      <c r="A441" s="356"/>
      <c r="B441" s="356"/>
    </row>
    <row r="442" spans="1:2" x14ac:dyDescent="0.25">
      <c r="A442" s="357"/>
      <c r="B442" s="357"/>
    </row>
    <row r="444" spans="1:2" x14ac:dyDescent="0.25">
      <c r="A444" s="356"/>
      <c r="B444" s="356"/>
    </row>
    <row r="445" spans="1:2" x14ac:dyDescent="0.25">
      <c r="A445" s="357"/>
      <c r="B445" s="357"/>
    </row>
    <row r="447" spans="1:2" x14ac:dyDescent="0.25">
      <c r="A447" s="356"/>
      <c r="B447" s="356"/>
    </row>
    <row r="448" spans="1:2" x14ac:dyDescent="0.25">
      <c r="A448" s="357"/>
      <c r="B448" s="357"/>
    </row>
    <row r="450" spans="1:2" x14ac:dyDescent="0.25">
      <c r="A450" s="356"/>
      <c r="B450" s="356"/>
    </row>
    <row r="451" spans="1:2" x14ac:dyDescent="0.25">
      <c r="A451" s="357"/>
      <c r="B451" s="357"/>
    </row>
    <row r="453" spans="1:2" x14ac:dyDescent="0.25">
      <c r="A453" s="356"/>
      <c r="B453" s="356"/>
    </row>
    <row r="454" spans="1:2" x14ac:dyDescent="0.25">
      <c r="A454" s="357"/>
      <c r="B454" s="357"/>
    </row>
    <row r="456" spans="1:2" x14ac:dyDescent="0.25">
      <c r="A456" s="356"/>
      <c r="B456" s="356"/>
    </row>
    <row r="457" spans="1:2" x14ac:dyDescent="0.25">
      <c r="A457" s="357"/>
      <c r="B457" s="357"/>
    </row>
    <row r="459" spans="1:2" x14ac:dyDescent="0.25">
      <c r="A459" s="356"/>
      <c r="B459" s="356"/>
    </row>
    <row r="460" spans="1:2" x14ac:dyDescent="0.25">
      <c r="A460" s="357"/>
      <c r="B460" s="357"/>
    </row>
    <row r="462" spans="1:2" x14ac:dyDescent="0.25">
      <c r="A462" s="356"/>
      <c r="B462" s="356"/>
    </row>
    <row r="463" spans="1:2" x14ac:dyDescent="0.25">
      <c r="A463" s="357"/>
      <c r="B463" s="357"/>
    </row>
    <row r="465" spans="1:2" x14ac:dyDescent="0.25">
      <c r="A465" s="356"/>
      <c r="B465" s="356"/>
    </row>
    <row r="466" spans="1:2" x14ac:dyDescent="0.25">
      <c r="A466" s="357"/>
      <c r="B466" s="357"/>
    </row>
    <row r="468" spans="1:2" x14ac:dyDescent="0.25">
      <c r="A468" s="356"/>
      <c r="B468" s="356"/>
    </row>
    <row r="469" spans="1:2" x14ac:dyDescent="0.25">
      <c r="A469" s="357"/>
      <c r="B469" s="357"/>
    </row>
    <row r="471" spans="1:2" x14ac:dyDescent="0.25">
      <c r="A471" s="356"/>
      <c r="B471" s="356"/>
    </row>
    <row r="472" spans="1:2" x14ac:dyDescent="0.25">
      <c r="A472" s="357"/>
      <c r="B472" s="357"/>
    </row>
    <row r="474" spans="1:2" x14ac:dyDescent="0.25">
      <c r="A474" s="356"/>
      <c r="B474" s="356"/>
    </row>
    <row r="475" spans="1:2" x14ac:dyDescent="0.25">
      <c r="A475" s="357"/>
      <c r="B475" s="357"/>
    </row>
    <row r="477" spans="1:2" x14ac:dyDescent="0.25">
      <c r="A477" s="356"/>
      <c r="B477" s="356"/>
    </row>
    <row r="478" spans="1:2" x14ac:dyDescent="0.25">
      <c r="A478" s="357"/>
      <c r="B478" s="357"/>
    </row>
    <row r="480" spans="1:2" x14ac:dyDescent="0.25">
      <c r="A480" s="356"/>
      <c r="B480" s="356"/>
    </row>
    <row r="481" spans="1:2" x14ac:dyDescent="0.25">
      <c r="A481" s="357"/>
      <c r="B481" s="357"/>
    </row>
    <row r="483" spans="1:2" x14ac:dyDescent="0.25">
      <c r="A483" s="356"/>
      <c r="B483" s="356"/>
    </row>
    <row r="484" spans="1:2" x14ac:dyDescent="0.25">
      <c r="A484" s="357"/>
      <c r="B484" s="357"/>
    </row>
    <row r="486" spans="1:2" x14ac:dyDescent="0.25">
      <c r="A486" s="356"/>
      <c r="B486" s="356"/>
    </row>
    <row r="487" spans="1:2" x14ac:dyDescent="0.25">
      <c r="A487" s="357"/>
      <c r="B487" s="357"/>
    </row>
    <row r="489" spans="1:2" x14ac:dyDescent="0.25">
      <c r="A489" s="356"/>
      <c r="B489" s="356"/>
    </row>
    <row r="490" spans="1:2" x14ac:dyDescent="0.25">
      <c r="A490" s="357"/>
      <c r="B490" s="357"/>
    </row>
    <row r="492" spans="1:2" x14ac:dyDescent="0.25">
      <c r="A492" s="356"/>
      <c r="B492" s="356"/>
    </row>
    <row r="493" spans="1:2" x14ac:dyDescent="0.25">
      <c r="A493" s="357"/>
      <c r="B493" s="357"/>
    </row>
    <row r="495" spans="1:2" x14ac:dyDescent="0.25">
      <c r="A495" s="356"/>
      <c r="B495" s="356"/>
    </row>
    <row r="496" spans="1:2" x14ac:dyDescent="0.25">
      <c r="A496" s="357"/>
      <c r="B496" s="357"/>
    </row>
    <row r="498" spans="1:2" x14ac:dyDescent="0.25">
      <c r="A498" s="356"/>
      <c r="B498" s="356"/>
    </row>
    <row r="499" spans="1:2" x14ac:dyDescent="0.25">
      <c r="A499" s="357"/>
      <c r="B499" s="357"/>
    </row>
    <row r="501" spans="1:2" x14ac:dyDescent="0.25">
      <c r="A501" s="356"/>
      <c r="B501" s="356"/>
    </row>
    <row r="502" spans="1:2" x14ac:dyDescent="0.25">
      <c r="A502" s="357"/>
      <c r="B502" s="357"/>
    </row>
    <row r="504" spans="1:2" x14ac:dyDescent="0.25">
      <c r="A504" s="356"/>
      <c r="B504" s="356"/>
    </row>
    <row r="505" spans="1:2" x14ac:dyDescent="0.25">
      <c r="A505" s="357"/>
      <c r="B505" s="357"/>
    </row>
    <row r="507" spans="1:2" x14ac:dyDescent="0.25">
      <c r="A507" s="356"/>
      <c r="B507" s="356"/>
    </row>
    <row r="508" spans="1:2" x14ac:dyDescent="0.25">
      <c r="A508" s="357"/>
      <c r="B508" s="357"/>
    </row>
  </sheetData>
  <mergeCells count="84">
    <mergeCell ref="A483:B483"/>
    <mergeCell ref="A484:B484"/>
    <mergeCell ref="A486:B486"/>
    <mergeCell ref="A492:B492"/>
    <mergeCell ref="A462:B462"/>
    <mergeCell ref="A463:B463"/>
    <mergeCell ref="A465:B465"/>
    <mergeCell ref="A480:B480"/>
    <mergeCell ref="A481:B481"/>
    <mergeCell ref="A409:B409"/>
    <mergeCell ref="A411:B411"/>
    <mergeCell ref="A412:B412"/>
    <mergeCell ref="A477:B477"/>
    <mergeCell ref="A478:B478"/>
    <mergeCell ref="A466:B466"/>
    <mergeCell ref="A468:B468"/>
    <mergeCell ref="A469:B469"/>
    <mergeCell ref="A471:B471"/>
    <mergeCell ref="A472:B472"/>
    <mergeCell ref="A474:B474"/>
    <mergeCell ref="A475:B475"/>
    <mergeCell ref="A447:B447"/>
    <mergeCell ref="A448:B448"/>
    <mergeCell ref="A450:B450"/>
    <mergeCell ref="A451:B451"/>
    <mergeCell ref="A403:B403"/>
    <mergeCell ref="A405:B405"/>
    <mergeCell ref="A406:B406"/>
    <mergeCell ref="A408:B408"/>
    <mergeCell ref="A394:B394"/>
    <mergeCell ref="A396:B396"/>
    <mergeCell ref="A397:B397"/>
    <mergeCell ref="A399:B399"/>
    <mergeCell ref="A400:B400"/>
    <mergeCell ref="A432:B432"/>
    <mergeCell ref="A433:B433"/>
    <mergeCell ref="A439:B439"/>
    <mergeCell ref="A441:B441"/>
    <mergeCell ref="A442:B442"/>
    <mergeCell ref="A384:B384"/>
    <mergeCell ref="A385:B385"/>
    <mergeCell ref="A402:B402"/>
    <mergeCell ref="A493:B493"/>
    <mergeCell ref="A414:B414"/>
    <mergeCell ref="A415:B415"/>
    <mergeCell ref="A417:B417"/>
    <mergeCell ref="A418:B418"/>
    <mergeCell ref="A420:B420"/>
    <mergeCell ref="A421:B421"/>
    <mergeCell ref="A423:B423"/>
    <mergeCell ref="A424:B424"/>
    <mergeCell ref="A426:B426"/>
    <mergeCell ref="A427:B427"/>
    <mergeCell ref="A429:B429"/>
    <mergeCell ref="A430:B430"/>
    <mergeCell ref="A387:B387"/>
    <mergeCell ref="A388:B388"/>
    <mergeCell ref="A390:B390"/>
    <mergeCell ref="A391:B391"/>
    <mergeCell ref="A393:B393"/>
    <mergeCell ref="A495:B495"/>
    <mergeCell ref="A496:B496"/>
    <mergeCell ref="A438:B438"/>
    <mergeCell ref="A435:B435"/>
    <mergeCell ref="A436:B436"/>
    <mergeCell ref="A444:B444"/>
    <mergeCell ref="A445:B445"/>
    <mergeCell ref="A487:B487"/>
    <mergeCell ref="A489:B489"/>
    <mergeCell ref="A490:B490"/>
    <mergeCell ref="A453:B453"/>
    <mergeCell ref="A454:B454"/>
    <mergeCell ref="A456:B456"/>
    <mergeCell ref="A457:B457"/>
    <mergeCell ref="A459:B459"/>
    <mergeCell ref="A460:B460"/>
    <mergeCell ref="A507:B507"/>
    <mergeCell ref="A508:B508"/>
    <mergeCell ref="A501:B501"/>
    <mergeCell ref="A502:B502"/>
    <mergeCell ref="A498:B498"/>
    <mergeCell ref="A499:B499"/>
    <mergeCell ref="A504:B504"/>
    <mergeCell ref="A505:B50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L102"/>
  <sheetViews>
    <sheetView showGridLines="0" zoomScale="80" zoomScaleNormal="80" workbookViewId="0">
      <selection activeCell="H28" sqref="H28"/>
    </sheetView>
  </sheetViews>
  <sheetFormatPr defaultColWidth="8.77734375" defaultRowHeight="13.8" x14ac:dyDescent="0.3"/>
  <cols>
    <col min="1" max="1" width="71.109375" style="89" customWidth="1"/>
    <col min="2" max="2" width="29.77734375" style="167" customWidth="1"/>
    <col min="3" max="16384" width="8.77734375" style="26"/>
  </cols>
  <sheetData>
    <row r="2" spans="1:6" x14ac:dyDescent="0.3">
      <c r="A2" s="358" t="s">
        <v>68</v>
      </c>
      <c r="B2" s="358"/>
      <c r="C2" s="45"/>
      <c r="D2" s="45"/>
      <c r="E2" s="45"/>
      <c r="F2" s="45"/>
    </row>
    <row r="3" spans="1:6" x14ac:dyDescent="0.3">
      <c r="A3" s="358"/>
      <c r="B3" s="358"/>
      <c r="C3" s="45"/>
      <c r="D3" s="45"/>
      <c r="E3" s="45"/>
      <c r="F3" s="45"/>
    </row>
    <row r="4" spans="1:6" x14ac:dyDescent="0.3">
      <c r="A4" s="358"/>
      <c r="B4" s="358"/>
      <c r="C4" s="45"/>
      <c r="D4" s="45"/>
      <c r="E4" s="45"/>
      <c r="F4" s="45"/>
    </row>
    <row r="5" spans="1:6" x14ac:dyDescent="0.3">
      <c r="A5" s="359"/>
      <c r="B5" s="359"/>
    </row>
    <row r="6" spans="1:6" x14ac:dyDescent="0.3">
      <c r="A6" s="179" t="s">
        <v>10</v>
      </c>
      <c r="B6" s="84" t="s">
        <v>10</v>
      </c>
      <c r="C6" s="45"/>
      <c r="D6" s="45"/>
      <c r="E6" s="45"/>
      <c r="F6" s="45"/>
    </row>
    <row r="7" spans="1:6" x14ac:dyDescent="0.25">
      <c r="A7" s="179" t="s">
        <v>70</v>
      </c>
      <c r="B7" s="72" t="s">
        <v>11</v>
      </c>
      <c r="C7" s="45"/>
      <c r="D7" s="45"/>
      <c r="E7" s="45"/>
      <c r="F7" s="45"/>
    </row>
    <row r="8" spans="1:6" x14ac:dyDescent="0.25">
      <c r="A8" s="179" t="s">
        <v>71</v>
      </c>
      <c r="B8" s="90" t="s">
        <v>66</v>
      </c>
      <c r="C8" s="45"/>
      <c r="D8" s="45"/>
      <c r="E8" s="45"/>
      <c r="F8" s="45"/>
    </row>
    <row r="9" spans="1:6" x14ac:dyDescent="0.3">
      <c r="A9" s="46"/>
      <c r="B9" s="30"/>
      <c r="C9" s="45"/>
      <c r="E9" s="45"/>
      <c r="F9" s="45"/>
    </row>
    <row r="10" spans="1:6" x14ac:dyDescent="0.3">
      <c r="A10" s="85" t="s">
        <v>16</v>
      </c>
    </row>
    <row r="11" spans="1:6" x14ac:dyDescent="0.3">
      <c r="A11" s="86" t="s">
        <v>12</v>
      </c>
      <c r="B11" s="87" t="s">
        <v>13</v>
      </c>
    </row>
    <row r="12" spans="1:6" x14ac:dyDescent="0.3">
      <c r="A12" s="179" t="s">
        <v>104</v>
      </c>
      <c r="B12" s="84" t="s">
        <v>17</v>
      </c>
    </row>
    <row r="14" spans="1:6" x14ac:dyDescent="0.3">
      <c r="A14" s="85" t="s">
        <v>242</v>
      </c>
    </row>
    <row r="15" spans="1:6" x14ac:dyDescent="0.3">
      <c r="A15" s="86" t="s">
        <v>12</v>
      </c>
      <c r="B15" s="87" t="s">
        <v>13</v>
      </c>
    </row>
    <row r="16" spans="1:6" x14ac:dyDescent="0.25">
      <c r="A16" s="179" t="s">
        <v>243</v>
      </c>
      <c r="B16" s="90" t="s">
        <v>508</v>
      </c>
    </row>
    <row r="17" spans="1:2" x14ac:dyDescent="0.25">
      <c r="A17" s="179" t="s">
        <v>507</v>
      </c>
      <c r="B17" s="90" t="s">
        <v>508</v>
      </c>
    </row>
    <row r="18" spans="1:2" x14ac:dyDescent="0.25">
      <c r="A18" s="179"/>
      <c r="B18" s="90"/>
    </row>
    <row r="19" spans="1:2" x14ac:dyDescent="0.3">
      <c r="A19" s="85" t="s">
        <v>553</v>
      </c>
    </row>
    <row r="20" spans="1:2" x14ac:dyDescent="0.3">
      <c r="A20" s="86" t="s">
        <v>12</v>
      </c>
      <c r="B20" s="87" t="s">
        <v>13</v>
      </c>
    </row>
    <row r="21" spans="1:2" x14ac:dyDescent="0.25">
      <c r="A21" s="179" t="s">
        <v>560</v>
      </c>
      <c r="B21" s="90" t="s">
        <v>508</v>
      </c>
    </row>
    <row r="22" spans="1:2" x14ac:dyDescent="0.25">
      <c r="A22" s="179"/>
      <c r="B22" s="90"/>
    </row>
    <row r="23" spans="1:2" x14ac:dyDescent="0.25">
      <c r="A23" s="85" t="s">
        <v>396</v>
      </c>
      <c r="B23" s="90"/>
    </row>
    <row r="24" spans="1:2" x14ac:dyDescent="0.3">
      <c r="A24" s="86" t="s">
        <v>12</v>
      </c>
      <c r="B24" s="87" t="s">
        <v>13</v>
      </c>
    </row>
    <row r="25" spans="1:2" x14ac:dyDescent="0.25">
      <c r="A25" s="179" t="s">
        <v>565</v>
      </c>
      <c r="B25" s="90" t="s">
        <v>396</v>
      </c>
    </row>
    <row r="26" spans="1:2" x14ac:dyDescent="0.25">
      <c r="A26" s="179" t="s">
        <v>567</v>
      </c>
      <c r="B26" s="90" t="s">
        <v>396</v>
      </c>
    </row>
    <row r="27" spans="1:2" x14ac:dyDescent="0.25">
      <c r="A27" s="179"/>
      <c r="B27" s="90"/>
    </row>
    <row r="28" spans="1:2" x14ac:dyDescent="0.3">
      <c r="A28" s="85" t="s">
        <v>127</v>
      </c>
    </row>
    <row r="29" spans="1:2" x14ac:dyDescent="0.3">
      <c r="A29" s="86" t="s">
        <v>12</v>
      </c>
      <c r="B29" s="87" t="s">
        <v>13</v>
      </c>
    </row>
    <row r="30" spans="1:2" ht="13.8" customHeight="1" x14ac:dyDescent="0.25">
      <c r="A30" s="179" t="s">
        <v>509</v>
      </c>
      <c r="B30" s="90" t="s">
        <v>513</v>
      </c>
    </row>
    <row r="31" spans="1:2" ht="13.8" customHeight="1" x14ac:dyDescent="0.25">
      <c r="A31" s="179" t="s">
        <v>510</v>
      </c>
      <c r="B31" s="90" t="s">
        <v>513</v>
      </c>
    </row>
    <row r="32" spans="1:2" ht="13.8" customHeight="1" x14ac:dyDescent="0.25">
      <c r="A32" s="179" t="s">
        <v>511</v>
      </c>
      <c r="B32" s="90" t="s">
        <v>513</v>
      </c>
    </row>
    <row r="33" spans="1:2" ht="13.8" customHeight="1" x14ac:dyDescent="0.25">
      <c r="A33" s="179" t="s">
        <v>512</v>
      </c>
      <c r="B33" s="90" t="s">
        <v>513</v>
      </c>
    </row>
    <row r="34" spans="1:2" x14ac:dyDescent="0.3">
      <c r="A34" s="179"/>
      <c r="B34" s="84"/>
    </row>
    <row r="35" spans="1:2" x14ac:dyDescent="0.3">
      <c r="A35" s="85" t="s">
        <v>128</v>
      </c>
    </row>
    <row r="36" spans="1:2" x14ac:dyDescent="0.3">
      <c r="A36" s="86" t="s">
        <v>12</v>
      </c>
      <c r="B36" s="87" t="s">
        <v>13</v>
      </c>
    </row>
    <row r="37" spans="1:2" ht="13.8" customHeight="1" x14ac:dyDescent="0.25">
      <c r="A37" s="179" t="s">
        <v>514</v>
      </c>
      <c r="B37" s="90" t="s">
        <v>521</v>
      </c>
    </row>
    <row r="38" spans="1:2" ht="14.25" customHeight="1" x14ac:dyDescent="0.25">
      <c r="A38" s="179" t="s">
        <v>515</v>
      </c>
      <c r="B38" s="90" t="s">
        <v>521</v>
      </c>
    </row>
    <row r="39" spans="1:2" x14ac:dyDescent="0.25">
      <c r="A39" s="179" t="s">
        <v>516</v>
      </c>
      <c r="B39" s="90" t="s">
        <v>521</v>
      </c>
    </row>
    <row r="40" spans="1:2" x14ac:dyDescent="0.25">
      <c r="A40" s="179" t="s">
        <v>517</v>
      </c>
      <c r="B40" s="90" t="s">
        <v>521</v>
      </c>
    </row>
    <row r="41" spans="1:2" x14ac:dyDescent="0.25">
      <c r="A41" s="179" t="s">
        <v>518</v>
      </c>
      <c r="B41" s="90" t="s">
        <v>521</v>
      </c>
    </row>
    <row r="42" spans="1:2" x14ac:dyDescent="0.25">
      <c r="A42" s="179" t="s">
        <v>519</v>
      </c>
      <c r="B42" s="90" t="s">
        <v>521</v>
      </c>
    </row>
    <row r="43" spans="1:2" ht="14.25" customHeight="1" x14ac:dyDescent="0.25">
      <c r="A43" s="179" t="s">
        <v>520</v>
      </c>
      <c r="B43" s="90" t="s">
        <v>521</v>
      </c>
    </row>
    <row r="44" spans="1:2" ht="14.25" customHeight="1" x14ac:dyDescent="0.3">
      <c r="A44" s="179"/>
      <c r="B44" s="88"/>
    </row>
    <row r="45" spans="1:2" x14ac:dyDescent="0.3">
      <c r="A45" s="85" t="s">
        <v>18</v>
      </c>
      <c r="B45" s="88"/>
    </row>
    <row r="46" spans="1:2" x14ac:dyDescent="0.3">
      <c r="A46" s="86" t="s">
        <v>12</v>
      </c>
      <c r="B46" s="87" t="s">
        <v>13</v>
      </c>
    </row>
    <row r="47" spans="1:2" x14ac:dyDescent="0.25">
      <c r="A47" s="179" t="s">
        <v>522</v>
      </c>
      <c r="B47" s="90" t="s">
        <v>19</v>
      </c>
    </row>
    <row r="48" spans="1:2" x14ac:dyDescent="0.25">
      <c r="A48" s="179" t="s">
        <v>523</v>
      </c>
      <c r="B48" s="90" t="s">
        <v>19</v>
      </c>
    </row>
    <row r="49" spans="1:12" x14ac:dyDescent="0.25">
      <c r="A49" s="179" t="s">
        <v>524</v>
      </c>
      <c r="B49" s="90" t="s">
        <v>19</v>
      </c>
    </row>
    <row r="50" spans="1:12" x14ac:dyDescent="0.25">
      <c r="A50" s="179" t="s">
        <v>525</v>
      </c>
      <c r="B50" s="90" t="s">
        <v>19</v>
      </c>
    </row>
    <row r="51" spans="1:12" x14ac:dyDescent="0.25">
      <c r="A51" s="179" t="s">
        <v>526</v>
      </c>
      <c r="B51" s="90" t="s">
        <v>19</v>
      </c>
    </row>
    <row r="52" spans="1:12" x14ac:dyDescent="0.3">
      <c r="A52" s="179"/>
      <c r="B52" s="5"/>
    </row>
    <row r="53" spans="1:12" x14ac:dyDescent="0.3">
      <c r="A53" s="85" t="s">
        <v>20</v>
      </c>
    </row>
    <row r="54" spans="1:12" x14ac:dyDescent="0.3">
      <c r="A54" s="86" t="s">
        <v>12</v>
      </c>
      <c r="B54" s="87" t="s">
        <v>13</v>
      </c>
    </row>
    <row r="55" spans="1:12" x14ac:dyDescent="0.25">
      <c r="A55" s="179" t="s">
        <v>527</v>
      </c>
      <c r="B55" s="90" t="s">
        <v>21</v>
      </c>
      <c r="C55" s="48"/>
    </row>
    <row r="56" spans="1:12" x14ac:dyDescent="0.25">
      <c r="A56" s="179" t="s">
        <v>528</v>
      </c>
      <c r="B56" s="90" t="s">
        <v>21</v>
      </c>
      <c r="C56" s="48"/>
    </row>
    <row r="57" spans="1:12" x14ac:dyDescent="0.25">
      <c r="A57" s="179" t="s">
        <v>529</v>
      </c>
      <c r="B57" s="90" t="s">
        <v>21</v>
      </c>
      <c r="C57" s="48"/>
    </row>
    <row r="58" spans="1:12" x14ac:dyDescent="0.25">
      <c r="A58" s="179" t="s">
        <v>530</v>
      </c>
      <c r="B58" s="90" t="s">
        <v>21</v>
      </c>
      <c r="C58" s="48"/>
    </row>
    <row r="59" spans="1:12" x14ac:dyDescent="0.25">
      <c r="A59" s="179" t="s">
        <v>531</v>
      </c>
      <c r="B59" s="90" t="s">
        <v>21</v>
      </c>
      <c r="C59" s="48"/>
    </row>
    <row r="60" spans="1:12" x14ac:dyDescent="0.25">
      <c r="A60" s="179" t="s">
        <v>532</v>
      </c>
      <c r="B60" s="90" t="s">
        <v>21</v>
      </c>
      <c r="C60" s="48"/>
    </row>
    <row r="61" spans="1:12" x14ac:dyDescent="0.25">
      <c r="A61" s="179" t="s">
        <v>533</v>
      </c>
      <c r="B61" s="90" t="s">
        <v>21</v>
      </c>
      <c r="C61" s="48"/>
    </row>
    <row r="62" spans="1:12" x14ac:dyDescent="0.25">
      <c r="A62" s="179" t="s">
        <v>534</v>
      </c>
      <c r="B62" s="90" t="s">
        <v>21</v>
      </c>
      <c r="C62" s="48"/>
    </row>
    <row r="63" spans="1:12" x14ac:dyDescent="0.25">
      <c r="A63" s="179" t="s">
        <v>56</v>
      </c>
      <c r="B63" s="90" t="s">
        <v>21</v>
      </c>
      <c r="C63" s="48"/>
      <c r="H63" s="49"/>
      <c r="I63" s="49"/>
      <c r="J63" s="49"/>
      <c r="K63" s="49"/>
      <c r="L63" s="49"/>
    </row>
    <row r="64" spans="1:12" x14ac:dyDescent="0.25">
      <c r="A64" s="179" t="s">
        <v>535</v>
      </c>
      <c r="B64" s="90" t="s">
        <v>21</v>
      </c>
      <c r="C64" s="48"/>
      <c r="H64" s="49"/>
      <c r="I64" s="49"/>
      <c r="J64" s="49"/>
      <c r="K64" s="49"/>
      <c r="L64" s="49"/>
    </row>
    <row r="65" spans="1:12" x14ac:dyDescent="0.25">
      <c r="A65" s="179" t="s">
        <v>536</v>
      </c>
      <c r="B65" s="90" t="s">
        <v>21</v>
      </c>
      <c r="C65" s="48"/>
      <c r="H65" s="50"/>
      <c r="I65" s="51"/>
      <c r="J65" s="50"/>
      <c r="K65" s="51"/>
      <c r="L65" s="50"/>
    </row>
    <row r="66" spans="1:12" x14ac:dyDescent="0.25">
      <c r="A66" s="179" t="s">
        <v>28</v>
      </c>
      <c r="B66" s="90" t="s">
        <v>21</v>
      </c>
      <c r="C66" s="48"/>
      <c r="H66" s="50"/>
      <c r="I66" s="51"/>
      <c r="J66" s="50"/>
      <c r="K66" s="51"/>
      <c r="L66" s="50"/>
    </row>
    <row r="67" spans="1:12" x14ac:dyDescent="0.25">
      <c r="A67" s="179" t="s">
        <v>217</v>
      </c>
      <c r="B67" s="90" t="s">
        <v>21</v>
      </c>
      <c r="C67" s="48"/>
      <c r="H67" s="167"/>
    </row>
    <row r="68" spans="1:12" x14ac:dyDescent="0.3">
      <c r="B68" s="88"/>
      <c r="H68" s="167"/>
    </row>
    <row r="69" spans="1:12" x14ac:dyDescent="0.3">
      <c r="A69" s="85" t="s">
        <v>8</v>
      </c>
      <c r="H69" s="167"/>
    </row>
    <row r="70" spans="1:12" x14ac:dyDescent="0.3">
      <c r="A70" s="86" t="s">
        <v>12</v>
      </c>
      <c r="B70" s="87" t="s">
        <v>13</v>
      </c>
    </row>
    <row r="71" spans="1:12" x14ac:dyDescent="0.25">
      <c r="A71" s="179" t="s">
        <v>537</v>
      </c>
      <c r="B71" s="90" t="s">
        <v>22</v>
      </c>
    </row>
    <row r="72" spans="1:12" ht="13.8" customHeight="1" x14ac:dyDescent="0.25">
      <c r="A72" s="179" t="s">
        <v>538</v>
      </c>
      <c r="B72" s="90" t="s">
        <v>22</v>
      </c>
    </row>
    <row r="73" spans="1:12" ht="27.45" customHeight="1" x14ac:dyDescent="0.25">
      <c r="A73" s="15" t="s">
        <v>973</v>
      </c>
      <c r="B73" s="90" t="s">
        <v>22</v>
      </c>
    </row>
    <row r="74" spans="1:12" ht="13.8" customHeight="1" x14ac:dyDescent="0.25">
      <c r="A74" s="179" t="s">
        <v>974</v>
      </c>
      <c r="B74" s="90" t="s">
        <v>22</v>
      </c>
    </row>
    <row r="75" spans="1:12" ht="13.8" customHeight="1" x14ac:dyDescent="0.25">
      <c r="A75" s="15" t="s">
        <v>962</v>
      </c>
      <c r="B75" s="90" t="s">
        <v>22</v>
      </c>
    </row>
    <row r="76" spans="1:12" ht="13.8" customHeight="1" x14ac:dyDescent="0.25">
      <c r="A76" s="179" t="s">
        <v>234</v>
      </c>
      <c r="B76" s="90" t="s">
        <v>22</v>
      </c>
    </row>
    <row r="77" spans="1:12" ht="13.8" customHeight="1" x14ac:dyDescent="0.25">
      <c r="A77" s="179" t="s">
        <v>238</v>
      </c>
      <c r="B77" s="90" t="s">
        <v>22</v>
      </c>
    </row>
    <row r="78" spans="1:12" ht="13.8" customHeight="1" x14ac:dyDescent="0.25">
      <c r="A78" s="179" t="s">
        <v>240</v>
      </c>
      <c r="B78" s="90" t="s">
        <v>22</v>
      </c>
    </row>
    <row r="79" spans="1:12" ht="13.8" customHeight="1" x14ac:dyDescent="0.25">
      <c r="A79" s="179" t="s">
        <v>241</v>
      </c>
      <c r="B79" s="90" t="s">
        <v>22</v>
      </c>
    </row>
    <row r="81" spans="1:2" x14ac:dyDescent="0.3">
      <c r="A81" s="85" t="s">
        <v>228</v>
      </c>
    </row>
    <row r="82" spans="1:2" x14ac:dyDescent="0.3">
      <c r="A82" s="86" t="s">
        <v>12</v>
      </c>
      <c r="B82" s="87" t="s">
        <v>13</v>
      </c>
    </row>
    <row r="83" spans="1:2" x14ac:dyDescent="0.25">
      <c r="A83" s="179" t="s">
        <v>539</v>
      </c>
      <c r="B83" s="90" t="s">
        <v>23</v>
      </c>
    </row>
    <row r="85" spans="1:2" x14ac:dyDescent="0.3">
      <c r="A85" s="85" t="s">
        <v>4</v>
      </c>
    </row>
    <row r="86" spans="1:2" x14ac:dyDescent="0.3">
      <c r="A86" s="86" t="s">
        <v>12</v>
      </c>
      <c r="B86" s="87" t="s">
        <v>13</v>
      </c>
    </row>
    <row r="87" spans="1:2" x14ac:dyDescent="0.25">
      <c r="A87" s="179" t="s">
        <v>540</v>
      </c>
      <c r="B87" s="90" t="s">
        <v>14</v>
      </c>
    </row>
    <row r="88" spans="1:2" x14ac:dyDescent="0.25">
      <c r="A88" s="179" t="s">
        <v>541</v>
      </c>
      <c r="B88" s="90" t="s">
        <v>14</v>
      </c>
    </row>
    <row r="89" spans="1:2" ht="13.8" customHeight="1" x14ac:dyDescent="0.25">
      <c r="A89" s="179" t="s">
        <v>542</v>
      </c>
      <c r="B89" s="90" t="s">
        <v>14</v>
      </c>
    </row>
    <row r="90" spans="1:2" ht="13.8" customHeight="1" x14ac:dyDescent="0.25">
      <c r="A90" s="179" t="s">
        <v>76</v>
      </c>
      <c r="B90" s="90" t="s">
        <v>14</v>
      </c>
    </row>
    <row r="91" spans="1:2" x14ac:dyDescent="0.3">
      <c r="A91" s="179"/>
      <c r="B91" s="84"/>
    </row>
    <row r="92" spans="1:2" x14ac:dyDescent="0.3">
      <c r="A92" s="85" t="s">
        <v>1192</v>
      </c>
    </row>
    <row r="93" spans="1:2" x14ac:dyDescent="0.3">
      <c r="A93" s="86" t="s">
        <v>12</v>
      </c>
      <c r="B93" s="87" t="s">
        <v>13</v>
      </c>
    </row>
    <row r="94" spans="1:2" ht="14.4" x14ac:dyDescent="0.3">
      <c r="A94" s="179" t="s">
        <v>117</v>
      </c>
      <c r="B94" s="311" t="s">
        <v>1190</v>
      </c>
    </row>
    <row r="95" spans="1:2" ht="14.4" x14ac:dyDescent="0.3">
      <c r="A95" s="179" t="s">
        <v>122</v>
      </c>
      <c r="B95" s="311" t="s">
        <v>1190</v>
      </c>
    </row>
    <row r="96" spans="1:2" ht="14.4" x14ac:dyDescent="0.3">
      <c r="A96" s="179" t="s">
        <v>124</v>
      </c>
      <c r="B96" s="311" t="s">
        <v>1190</v>
      </c>
    </row>
    <row r="97" spans="1:2" x14ac:dyDescent="0.3">
      <c r="A97" s="179"/>
      <c r="B97" s="47"/>
    </row>
    <row r="98" spans="1:2" x14ac:dyDescent="0.3">
      <c r="A98" s="85" t="s">
        <v>24</v>
      </c>
    </row>
    <row r="99" spans="1:2" x14ac:dyDescent="0.3">
      <c r="A99" s="86"/>
      <c r="B99" s="87" t="s">
        <v>13</v>
      </c>
    </row>
    <row r="100" spans="1:2" x14ac:dyDescent="0.25">
      <c r="A100" s="179" t="s">
        <v>25</v>
      </c>
      <c r="B100" s="90" t="s">
        <v>1</v>
      </c>
    </row>
    <row r="101" spans="1:2" x14ac:dyDescent="0.25">
      <c r="A101" s="179" t="s">
        <v>26</v>
      </c>
      <c r="B101" s="90" t="s">
        <v>0</v>
      </c>
    </row>
    <row r="102" spans="1:2" x14ac:dyDescent="0.25">
      <c r="A102" s="179" t="s">
        <v>27</v>
      </c>
      <c r="B102" s="90" t="s">
        <v>27</v>
      </c>
    </row>
  </sheetData>
  <mergeCells count="1">
    <mergeCell ref="A2:B5"/>
  </mergeCells>
  <hyperlinks>
    <hyperlink ref="B101" location="SASB!A1" display="SASB"/>
    <hyperlink ref="B102" location="'Контактная информация'!A1" display="Контактная информация"/>
    <hyperlink ref="B100" location="GRI!A1" display="GRI"/>
    <hyperlink ref="B83" location="'Местные сообщества'!A1" display="Местные сообщества"/>
    <hyperlink ref="B6" location="Глоссарий!A1" display="Глоссарий"/>
    <hyperlink ref="B94" location="'Бизнес-этика и комплаенс'!A1" display="Бизнес-этика и комплаенс"/>
    <hyperlink ref="B12" location="'Цепочка поставок'!A1" display="Цепочка поставок"/>
    <hyperlink ref="B30" location="'Климатическое воздействие'!A1" display="Климатическое воздействие"/>
    <hyperlink ref="B37" location="Энергопотребление!A1" display="Энергопотребление"/>
    <hyperlink ref="B47" location="ООС!A1" display="ООС"/>
    <hyperlink ref="B55" location="Персонал!A1" display="Персонал"/>
    <hyperlink ref="B71" location="ОТиПБ!A1" display="ОТиПБ"/>
    <hyperlink ref="B7" location="Политики!A1" display="Политики"/>
    <hyperlink ref="B8" r:id="rId1"/>
    <hyperlink ref="B87" location="'Структура корп. управления'!A1" display="Структура корп. управления"/>
    <hyperlink ref="B16" location="'Управление уст. развитием'!A1" display="Управление устойчивым развитием"/>
    <hyperlink ref="B17" location="'Управление уст. развитием'!A1" display="Управление устойчивым развитием"/>
    <hyperlink ref="B31:B33" location="'Климатическое воздействие'!A1" display="Климатическое воздействие"/>
    <hyperlink ref="B38:B43" location="Энергопотребление!A1" display="Энергопотребление"/>
    <hyperlink ref="B48:B51" location="ООС!A1" display="ООС"/>
    <hyperlink ref="B56:B67" location="Персонал!A1" display="Персонал"/>
    <hyperlink ref="B72:B79" location="ОТиПБ!A1" display="ОТиПБ"/>
    <hyperlink ref="B88:B90" location="'Структура корп. управления'!A1" display="Структура корп. управления"/>
    <hyperlink ref="B21" location="'Устойчивый продуктовый портфель'!A1" display="Управление устойчивым развитием"/>
    <hyperlink ref="B25" location="НИОКР!A1" display="НИОКР"/>
    <hyperlink ref="B26" location="НИОКР!A1" display="НИОКР"/>
    <hyperlink ref="B95:B96" location="'Деловая этика и комплаенс'!A1" display="Деловая этика и комплаенс"/>
    <hyperlink ref="B95" location="'Бизнес-этика и комплаенс'!A1" display="Бизнес-этика и комплаенс"/>
    <hyperlink ref="B96" location="'Бизнес-этика и комплаенс'!A1" display="Бизнес-этика и комплаенс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23"/>
  <sheetViews>
    <sheetView showGridLines="0" topLeftCell="A3" zoomScale="80" zoomScaleNormal="80" workbookViewId="0">
      <selection activeCell="G38" sqref="G38"/>
    </sheetView>
  </sheetViews>
  <sheetFormatPr defaultColWidth="8.77734375" defaultRowHeight="14.4" x14ac:dyDescent="0.3"/>
  <cols>
    <col min="1" max="1" width="64.109375" customWidth="1"/>
    <col min="2" max="2" width="29.77734375" customWidth="1"/>
  </cols>
  <sheetData>
    <row r="1" spans="1:2" x14ac:dyDescent="0.3">
      <c r="A1" s="89"/>
      <c r="B1" s="6"/>
    </row>
    <row r="2" spans="1:2" x14ac:dyDescent="0.3">
      <c r="A2" s="358" t="s">
        <v>68</v>
      </c>
      <c r="B2" s="358"/>
    </row>
    <row r="3" spans="1:2" x14ac:dyDescent="0.3">
      <c r="A3" s="358"/>
      <c r="B3" s="358"/>
    </row>
    <row r="4" spans="1:2" x14ac:dyDescent="0.3">
      <c r="A4" s="358"/>
      <c r="B4" s="358"/>
    </row>
    <row r="5" spans="1:2" x14ac:dyDescent="0.3">
      <c r="A5" s="359"/>
      <c r="B5" s="359"/>
    </row>
    <row r="6" spans="1:2" x14ac:dyDescent="0.3">
      <c r="A6" s="15"/>
      <c r="B6" s="84"/>
    </row>
    <row r="7" spans="1:2" x14ac:dyDescent="0.3">
      <c r="A7" s="85" t="s">
        <v>16</v>
      </c>
      <c r="B7" s="6"/>
    </row>
    <row r="8" spans="1:2" x14ac:dyDescent="0.3">
      <c r="A8" s="86" t="s">
        <v>12</v>
      </c>
      <c r="B8" s="87" t="s">
        <v>13</v>
      </c>
    </row>
    <row r="9" spans="1:2" x14ac:dyDescent="0.3">
      <c r="A9" s="15" t="s">
        <v>104</v>
      </c>
      <c r="B9" s="84" t="s">
        <v>17</v>
      </c>
    </row>
    <row r="10" spans="1:2" x14ac:dyDescent="0.3">
      <c r="A10" s="89"/>
      <c r="B10" s="6"/>
    </row>
    <row r="11" spans="1:2" ht="15" customHeight="1" x14ac:dyDescent="0.3">
      <c r="A11" s="85" t="s">
        <v>242</v>
      </c>
      <c r="B11" s="6"/>
    </row>
    <row r="12" spans="1:2" x14ac:dyDescent="0.3">
      <c r="A12" s="86" t="s">
        <v>12</v>
      </c>
      <c r="B12" s="87" t="s">
        <v>13</v>
      </c>
    </row>
    <row r="13" spans="1:2" x14ac:dyDescent="0.3">
      <c r="A13" s="15" t="s">
        <v>243</v>
      </c>
      <c r="B13" s="90" t="s">
        <v>508</v>
      </c>
    </row>
    <row r="14" spans="1:2" x14ac:dyDescent="0.3">
      <c r="A14" s="15" t="s">
        <v>507</v>
      </c>
      <c r="B14" s="90" t="s">
        <v>508</v>
      </c>
    </row>
    <row r="15" spans="1:2" x14ac:dyDescent="0.3">
      <c r="A15" s="15"/>
      <c r="B15" s="90"/>
    </row>
    <row r="16" spans="1:2" s="26" customFormat="1" ht="13.8" x14ac:dyDescent="0.3">
      <c r="A16" s="85" t="s">
        <v>553</v>
      </c>
      <c r="B16" s="167"/>
    </row>
    <row r="17" spans="1:2" s="26" customFormat="1" ht="13.8" x14ac:dyDescent="0.3">
      <c r="A17" s="86" t="s">
        <v>12</v>
      </c>
      <c r="B17" s="87" t="s">
        <v>13</v>
      </c>
    </row>
    <row r="18" spans="1:2" s="26" customFormat="1" ht="13.8" x14ac:dyDescent="0.25">
      <c r="A18" s="179" t="s">
        <v>560</v>
      </c>
      <c r="B18" s="90" t="s">
        <v>508</v>
      </c>
    </row>
    <row r="19" spans="1:2" x14ac:dyDescent="0.3">
      <c r="A19" s="15"/>
      <c r="B19" s="90"/>
    </row>
    <row r="20" spans="1:2" s="26" customFormat="1" ht="13.8" x14ac:dyDescent="0.25">
      <c r="A20" s="85" t="s">
        <v>396</v>
      </c>
      <c r="B20" s="90"/>
    </row>
    <row r="21" spans="1:2" s="26" customFormat="1" ht="13.8" x14ac:dyDescent="0.3">
      <c r="A21" s="86" t="s">
        <v>12</v>
      </c>
      <c r="B21" s="87" t="s">
        <v>13</v>
      </c>
    </row>
    <row r="22" spans="1:2" s="26" customFormat="1" ht="13.8" x14ac:dyDescent="0.25">
      <c r="A22" s="179" t="s">
        <v>565</v>
      </c>
      <c r="B22" s="90" t="s">
        <v>396</v>
      </c>
    </row>
    <row r="23" spans="1:2" s="26" customFormat="1" ht="13.8" x14ac:dyDescent="0.25">
      <c r="A23" s="179" t="s">
        <v>567</v>
      </c>
      <c r="B23" s="90" t="s">
        <v>396</v>
      </c>
    </row>
  </sheetData>
  <mergeCells count="1">
    <mergeCell ref="A2:B5"/>
  </mergeCells>
  <hyperlinks>
    <hyperlink ref="B9" location="'Цепочка поставок'!A1" display="Цепочка поставок"/>
    <hyperlink ref="B13" location="'Управление уст. развитием'!A1" display="Управление устойчивым развитием"/>
    <hyperlink ref="B14" location="'Управление уст. развитием'!A1" display="Управление устойчивым развитием"/>
    <hyperlink ref="B22" location="НИОКР!A1" display="НИОКР"/>
    <hyperlink ref="B23" location="НИОКР!A1" display="НИОКР"/>
    <hyperlink ref="B18" location="'Устойчивый продуктовый портфель'!A1" display="Управление устойчивым развитием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showGridLines="0" topLeftCell="A4" zoomScaleNormal="100" workbookViewId="0">
      <selection activeCell="G13" sqref="G13"/>
    </sheetView>
  </sheetViews>
  <sheetFormatPr defaultColWidth="8.77734375" defaultRowHeight="14.4" x14ac:dyDescent="0.3"/>
  <cols>
    <col min="1" max="1" width="22.44140625" style="26" customWidth="1"/>
    <col min="2" max="12" width="17.109375" style="26" customWidth="1"/>
    <col min="13" max="14" width="9.44140625" style="26" bestFit="1" customWidth="1"/>
    <col min="15" max="15" width="9" style="26" bestFit="1" customWidth="1"/>
    <col min="16" max="17" width="9.44140625" style="27" bestFit="1" customWidth="1"/>
    <col min="18" max="18" width="8.77734375" style="27" bestFit="1" customWidth="1"/>
    <col min="19" max="19" width="9.44140625" style="27" bestFit="1" customWidth="1"/>
    <col min="20" max="16384" width="8.77734375" style="27"/>
  </cols>
  <sheetData>
    <row r="2" spans="1:18" x14ac:dyDescent="0.3">
      <c r="A2" s="362" t="s">
        <v>67</v>
      </c>
      <c r="B2" s="362"/>
      <c r="C2" s="362"/>
      <c r="D2" s="362"/>
      <c r="E2" s="362"/>
      <c r="F2" s="362"/>
    </row>
    <row r="3" spans="1:18" x14ac:dyDescent="0.3">
      <c r="A3" s="362"/>
      <c r="B3" s="362"/>
      <c r="C3" s="362"/>
      <c r="D3" s="362"/>
      <c r="E3" s="362"/>
      <c r="F3" s="362"/>
    </row>
    <row r="4" spans="1:18" x14ac:dyDescent="0.3">
      <c r="A4" s="362"/>
      <c r="B4" s="362"/>
      <c r="C4" s="362"/>
      <c r="D4" s="362"/>
      <c r="E4" s="362"/>
      <c r="F4" s="362"/>
      <c r="G4" s="5"/>
      <c r="H4" s="5"/>
      <c r="I4" s="5"/>
      <c r="J4" s="5"/>
      <c r="K4" s="5"/>
    </row>
    <row r="5" spans="1:18" x14ac:dyDescent="0.3">
      <c r="A5" s="362"/>
      <c r="B5" s="362"/>
      <c r="C5" s="362"/>
      <c r="D5" s="362"/>
      <c r="E5" s="362"/>
      <c r="F5" s="362"/>
      <c r="G5" s="245"/>
      <c r="H5" s="245"/>
      <c r="I5" s="361"/>
      <c r="J5" s="361"/>
      <c r="K5" s="361"/>
    </row>
    <row r="6" spans="1:18" x14ac:dyDescent="0.3">
      <c r="A6" s="362"/>
      <c r="B6" s="362"/>
      <c r="C6" s="362"/>
      <c r="D6" s="362"/>
      <c r="E6" s="362"/>
      <c r="F6" s="362"/>
      <c r="G6" s="6"/>
      <c r="H6" s="6"/>
      <c r="I6" s="55"/>
      <c r="J6" s="55"/>
      <c r="K6" s="55"/>
    </row>
    <row r="7" spans="1:18" x14ac:dyDescent="0.3">
      <c r="F7" s="6"/>
      <c r="G7" s="6"/>
      <c r="H7" s="6"/>
      <c r="I7" s="55"/>
      <c r="J7" s="55"/>
      <c r="K7" s="55"/>
    </row>
    <row r="8" spans="1:18" x14ac:dyDescent="0.3">
      <c r="A8" s="7" t="s">
        <v>16</v>
      </c>
      <c r="F8" s="6"/>
      <c r="G8" s="6"/>
      <c r="H8" s="6"/>
      <c r="I8" s="55"/>
      <c r="J8" s="55"/>
      <c r="K8" s="55"/>
    </row>
    <row r="9" spans="1:18" x14ac:dyDescent="0.3">
      <c r="A9" s="7"/>
      <c r="F9" s="6"/>
      <c r="G9" s="6"/>
      <c r="H9" s="6"/>
      <c r="I9" s="55"/>
      <c r="J9" s="55"/>
      <c r="K9" s="55"/>
    </row>
    <row r="10" spans="1:18" s="26" customFormat="1" ht="13.8" x14ac:dyDescent="0.3">
      <c r="A10" s="67" t="s">
        <v>104</v>
      </c>
      <c r="B10" s="67"/>
      <c r="C10" s="67"/>
      <c r="D10" s="67"/>
      <c r="E10" s="363"/>
      <c r="F10" s="363"/>
    </row>
    <row r="11" spans="1:18" s="26" customFormat="1" ht="13.8" x14ac:dyDescent="0.3">
      <c r="A11" s="14"/>
      <c r="B11" s="65">
        <v>2019</v>
      </c>
      <c r="C11" s="65">
        <v>2020</v>
      </c>
      <c r="D11" s="69">
        <v>2021</v>
      </c>
      <c r="E11" s="69">
        <v>2022</v>
      </c>
      <c r="F11" s="69">
        <v>2023</v>
      </c>
    </row>
    <row r="12" spans="1:18" s="26" customFormat="1" ht="44.55" customHeight="1" x14ac:dyDescent="0.3">
      <c r="A12" s="17" t="s">
        <v>245</v>
      </c>
      <c r="B12" s="131" t="s">
        <v>74</v>
      </c>
      <c r="C12" s="131" t="s">
        <v>74</v>
      </c>
      <c r="D12" s="137">
        <v>40</v>
      </c>
      <c r="E12" s="134">
        <v>80</v>
      </c>
      <c r="F12" s="134">
        <v>80</v>
      </c>
    </row>
    <row r="13" spans="1:18" s="26" customFormat="1" ht="84.75" customHeight="1" x14ac:dyDescent="0.3">
      <c r="A13" s="246" t="s">
        <v>833</v>
      </c>
      <c r="B13" s="131" t="s">
        <v>74</v>
      </c>
      <c r="C13" s="102">
        <v>19</v>
      </c>
      <c r="D13" s="134">
        <v>32</v>
      </c>
      <c r="E13" s="134">
        <v>17</v>
      </c>
      <c r="F13" s="134">
        <v>30</v>
      </c>
    </row>
    <row r="14" spans="1:18" s="26" customFormat="1" ht="105.6" x14ac:dyDescent="0.3">
      <c r="A14" s="246" t="s">
        <v>1205</v>
      </c>
      <c r="B14" s="131" t="s">
        <v>74</v>
      </c>
      <c r="C14" s="102" t="s">
        <v>74</v>
      </c>
      <c r="D14" s="134">
        <v>22</v>
      </c>
      <c r="E14" s="134">
        <v>24</v>
      </c>
      <c r="F14" s="134">
        <v>30</v>
      </c>
    </row>
    <row r="15" spans="1:18" x14ac:dyDescent="0.3">
      <c r="A15" s="188"/>
      <c r="B15" s="188"/>
      <c r="C15" s="188"/>
      <c r="D15" s="188"/>
      <c r="E15" s="188"/>
      <c r="M15" s="189"/>
      <c r="N15" s="189"/>
      <c r="O15" s="189"/>
      <c r="Q15" s="189"/>
      <c r="R15" s="189"/>
    </row>
    <row r="16" spans="1:18" s="6" customFormat="1" ht="30.45" customHeight="1" x14ac:dyDescent="0.3">
      <c r="A16" s="360" t="s">
        <v>1193</v>
      </c>
      <c r="B16" s="360"/>
      <c r="C16" s="360"/>
      <c r="D16" s="360"/>
      <c r="E16" s="360"/>
      <c r="F16" s="360"/>
    </row>
    <row r="17" spans="1:5" s="26" customFormat="1" ht="13.8" x14ac:dyDescent="0.3">
      <c r="A17" s="6"/>
      <c r="B17" s="6"/>
      <c r="C17" s="6"/>
      <c r="D17" s="6"/>
      <c r="E17" s="6"/>
    </row>
  </sheetData>
  <mergeCells count="4">
    <mergeCell ref="A16:F16"/>
    <mergeCell ref="I5:K5"/>
    <mergeCell ref="A2:F6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showGridLines="0" zoomScaleNormal="100" workbookViewId="0">
      <selection activeCell="A7" sqref="A7:F7"/>
    </sheetView>
  </sheetViews>
  <sheetFormatPr defaultColWidth="8.77734375" defaultRowHeight="14.4" x14ac:dyDescent="0.3"/>
  <cols>
    <col min="1" max="1" width="31.33203125" style="26" customWidth="1"/>
    <col min="2" max="12" width="17.109375" style="26" customWidth="1"/>
    <col min="13" max="14" width="9.44140625" style="26" bestFit="1" customWidth="1"/>
    <col min="15" max="15" width="9" style="26" bestFit="1" customWidth="1"/>
    <col min="16" max="17" width="9.44140625" style="27" bestFit="1" customWidth="1"/>
    <col min="18" max="18" width="8.77734375" style="27" bestFit="1"/>
    <col min="19" max="19" width="9.44140625" style="27" bestFit="1" customWidth="1"/>
    <col min="20" max="16384" width="8.77734375" style="27"/>
  </cols>
  <sheetData>
    <row r="2" spans="1:11" x14ac:dyDescent="0.3">
      <c r="A2" s="362" t="s">
        <v>67</v>
      </c>
      <c r="B2" s="362"/>
      <c r="C2" s="362"/>
      <c r="D2" s="362"/>
      <c r="E2" s="362"/>
      <c r="F2" s="362"/>
    </row>
    <row r="3" spans="1:11" x14ac:dyDescent="0.3">
      <c r="A3" s="362"/>
      <c r="B3" s="362"/>
      <c r="C3" s="362"/>
      <c r="D3" s="362"/>
      <c r="E3" s="362"/>
      <c r="F3" s="362"/>
    </row>
    <row r="4" spans="1:11" x14ac:dyDescent="0.3">
      <c r="A4" s="362"/>
      <c r="B4" s="362"/>
      <c r="C4" s="362"/>
      <c r="D4" s="362"/>
      <c r="E4" s="362"/>
      <c r="F4" s="362"/>
      <c r="G4" s="5"/>
      <c r="H4" s="5"/>
      <c r="I4" s="5"/>
      <c r="J4" s="5"/>
      <c r="K4" s="5"/>
    </row>
    <row r="5" spans="1:11" x14ac:dyDescent="0.3">
      <c r="A5" s="362"/>
      <c r="B5" s="362"/>
      <c r="C5" s="362"/>
      <c r="D5" s="362"/>
      <c r="E5" s="362"/>
      <c r="F5" s="362"/>
      <c r="G5" s="245"/>
      <c r="H5" s="245"/>
      <c r="I5" s="361"/>
      <c r="J5" s="361"/>
      <c r="K5" s="361"/>
    </row>
    <row r="6" spans="1:11" x14ac:dyDescent="0.3">
      <c r="A6" s="362"/>
      <c r="B6" s="362"/>
      <c r="C6" s="362"/>
      <c r="D6" s="362"/>
      <c r="E6" s="362"/>
      <c r="F6" s="362"/>
      <c r="G6" s="6"/>
      <c r="H6" s="6"/>
      <c r="I6" s="55"/>
      <c r="J6" s="55"/>
      <c r="K6" s="55"/>
    </row>
    <row r="7" spans="1:11" x14ac:dyDescent="0.3">
      <c r="A7" s="6"/>
      <c r="B7" s="6"/>
      <c r="C7" s="6"/>
      <c r="D7" s="6"/>
      <c r="E7" s="6"/>
      <c r="F7" s="6"/>
      <c r="G7" s="6"/>
      <c r="H7" s="6"/>
      <c r="I7" s="55"/>
      <c r="J7" s="55"/>
      <c r="K7" s="55"/>
    </row>
    <row r="8" spans="1:11" x14ac:dyDescent="0.3">
      <c r="A8" s="7" t="s">
        <v>242</v>
      </c>
      <c r="F8" s="6"/>
      <c r="G8" s="6"/>
      <c r="H8" s="6"/>
      <c r="I8" s="55"/>
      <c r="J8" s="55"/>
      <c r="K8" s="55"/>
    </row>
    <row r="9" spans="1:11" x14ac:dyDescent="0.3">
      <c r="A9" s="7"/>
      <c r="F9" s="6"/>
      <c r="G9" s="6"/>
      <c r="H9" s="6"/>
      <c r="I9" s="55"/>
      <c r="J9" s="55"/>
      <c r="K9" s="55"/>
    </row>
    <row r="10" spans="1:11" s="26" customFormat="1" ht="13.8" x14ac:dyDescent="0.3">
      <c r="A10" s="67" t="s">
        <v>244</v>
      </c>
      <c r="B10" s="67"/>
      <c r="C10" s="67"/>
      <c r="D10" s="67"/>
      <c r="E10" s="363"/>
      <c r="F10" s="363"/>
    </row>
    <row r="11" spans="1:11" s="26" customFormat="1" ht="13.8" x14ac:dyDescent="0.3">
      <c r="A11" s="14"/>
      <c r="B11" s="65">
        <v>2019</v>
      </c>
      <c r="C11" s="65">
        <v>2020</v>
      </c>
      <c r="D11" s="69">
        <v>2021</v>
      </c>
      <c r="E11" s="69">
        <v>2022</v>
      </c>
      <c r="F11" s="69">
        <v>2023</v>
      </c>
    </row>
    <row r="12" spans="1:11" s="26" customFormat="1" ht="13.2" customHeight="1" x14ac:dyDescent="0.3">
      <c r="A12" s="17" t="s">
        <v>78</v>
      </c>
      <c r="B12" s="102">
        <v>26</v>
      </c>
      <c r="C12" s="102">
        <v>24</v>
      </c>
      <c r="D12" s="102" t="s">
        <v>74</v>
      </c>
      <c r="E12" s="102">
        <v>23</v>
      </c>
      <c r="F12" s="102">
        <v>25</v>
      </c>
    </row>
    <row r="13" spans="1:11" s="26" customFormat="1" ht="13.2" customHeight="1" x14ac:dyDescent="0.3">
      <c r="A13" s="17" t="s">
        <v>79</v>
      </c>
      <c r="B13" s="102">
        <v>26</v>
      </c>
      <c r="C13" s="102">
        <v>24</v>
      </c>
      <c r="D13" s="102" t="s">
        <v>74</v>
      </c>
      <c r="E13" s="102">
        <v>23</v>
      </c>
      <c r="F13" s="102">
        <v>25</v>
      </c>
    </row>
    <row r="14" spans="1:11" ht="13.2" customHeight="1" x14ac:dyDescent="0.3">
      <c r="A14" s="17" t="s">
        <v>80</v>
      </c>
      <c r="B14" s="102">
        <v>26</v>
      </c>
      <c r="C14" s="102">
        <v>24</v>
      </c>
      <c r="D14" s="102" t="s">
        <v>74</v>
      </c>
      <c r="E14" s="102">
        <v>23</v>
      </c>
      <c r="F14" s="102">
        <v>23</v>
      </c>
    </row>
    <row r="15" spans="1:11" s="26" customFormat="1" ht="13.8" x14ac:dyDescent="0.3">
      <c r="A15" s="7"/>
    </row>
    <row r="16" spans="1:11" s="26" customFormat="1" ht="13.8" x14ac:dyDescent="0.3">
      <c r="A16" s="67" t="s">
        <v>246</v>
      </c>
      <c r="B16" s="67"/>
      <c r="C16" s="67"/>
      <c r="D16" s="67"/>
      <c r="E16" s="67"/>
      <c r="F16" s="67"/>
    </row>
    <row r="17" spans="1:18" s="26" customFormat="1" ht="13.8" x14ac:dyDescent="0.3">
      <c r="A17" s="14"/>
      <c r="B17" s="65">
        <v>2019</v>
      </c>
      <c r="C17" s="65">
        <v>2020</v>
      </c>
      <c r="D17" s="69">
        <v>2021</v>
      </c>
      <c r="E17" s="69">
        <v>2022</v>
      </c>
      <c r="F17" s="69">
        <v>2023</v>
      </c>
    </row>
    <row r="18" spans="1:18" s="26" customFormat="1" ht="13.8" x14ac:dyDescent="0.3">
      <c r="A18" s="17" t="s">
        <v>543</v>
      </c>
      <c r="B18" s="92" t="s">
        <v>74</v>
      </c>
      <c r="C18" s="91" t="s">
        <v>544</v>
      </c>
      <c r="D18" s="91" t="s">
        <v>544</v>
      </c>
      <c r="E18" s="91" t="s">
        <v>544</v>
      </c>
      <c r="F18" s="91" t="s">
        <v>544</v>
      </c>
    </row>
    <row r="19" spans="1:18" s="26" customFormat="1" ht="13.8" x14ac:dyDescent="0.3">
      <c r="A19" s="17" t="s">
        <v>247</v>
      </c>
      <c r="B19" s="92" t="s">
        <v>74</v>
      </c>
      <c r="C19" s="91" t="s">
        <v>544</v>
      </c>
      <c r="D19" s="91" t="s">
        <v>544</v>
      </c>
      <c r="E19" s="91" t="s">
        <v>544</v>
      </c>
      <c r="F19" s="91" t="s">
        <v>544</v>
      </c>
    </row>
    <row r="20" spans="1:18" s="26" customFormat="1" ht="26.4" x14ac:dyDescent="0.3">
      <c r="A20" s="17" t="s">
        <v>248</v>
      </c>
      <c r="B20" s="92" t="s">
        <v>74</v>
      </c>
      <c r="C20" s="91" t="s">
        <v>544</v>
      </c>
      <c r="D20" s="91" t="s">
        <v>544</v>
      </c>
      <c r="E20" s="91" t="s">
        <v>544</v>
      </c>
      <c r="F20" s="91" t="s">
        <v>544</v>
      </c>
    </row>
    <row r="21" spans="1:18" ht="60.45" customHeight="1" x14ac:dyDescent="0.3">
      <c r="A21" s="17" t="s">
        <v>545</v>
      </c>
      <c r="B21" s="92" t="s">
        <v>74</v>
      </c>
      <c r="C21" s="92" t="s">
        <v>546</v>
      </c>
      <c r="D21" s="91" t="s">
        <v>544</v>
      </c>
      <c r="E21" s="91" t="s">
        <v>544</v>
      </c>
      <c r="F21" s="91" t="s">
        <v>544</v>
      </c>
    </row>
    <row r="22" spans="1:18" ht="31.2" customHeight="1" x14ac:dyDescent="0.3">
      <c r="A22" s="17" t="s">
        <v>552</v>
      </c>
      <c r="B22" s="92" t="s">
        <v>74</v>
      </c>
      <c r="C22" s="91" t="s">
        <v>544</v>
      </c>
      <c r="D22" s="91" t="s">
        <v>544</v>
      </c>
      <c r="E22" s="91" t="s">
        <v>546</v>
      </c>
      <c r="F22" s="91" t="s">
        <v>546</v>
      </c>
    </row>
    <row r="23" spans="1:18" ht="73.2" customHeight="1" x14ac:dyDescent="0.3">
      <c r="A23" s="17" t="s">
        <v>547</v>
      </c>
      <c r="B23" s="92" t="s">
        <v>74</v>
      </c>
      <c r="C23" s="91" t="s">
        <v>544</v>
      </c>
      <c r="D23" s="91" t="s">
        <v>544</v>
      </c>
      <c r="E23" s="91" t="s">
        <v>544</v>
      </c>
      <c r="F23" s="91" t="s">
        <v>544</v>
      </c>
    </row>
    <row r="24" spans="1:18" ht="26.55" customHeight="1" x14ac:dyDescent="0.3">
      <c r="A24" s="17" t="s">
        <v>548</v>
      </c>
      <c r="B24" s="92" t="s">
        <v>74</v>
      </c>
      <c r="C24" s="92" t="s">
        <v>546</v>
      </c>
      <c r="D24" s="91" t="s">
        <v>549</v>
      </c>
      <c r="E24" s="91" t="s">
        <v>549</v>
      </c>
      <c r="F24" s="91" t="s">
        <v>549</v>
      </c>
    </row>
    <row r="25" spans="1:18" ht="49.8" customHeight="1" x14ac:dyDescent="0.3">
      <c r="A25" s="17" t="s">
        <v>550</v>
      </c>
      <c r="B25" s="92" t="s">
        <v>74</v>
      </c>
      <c r="C25" s="92" t="s">
        <v>544</v>
      </c>
      <c r="D25" s="91" t="s">
        <v>549</v>
      </c>
      <c r="E25" s="91" t="s">
        <v>549</v>
      </c>
      <c r="F25" s="91" t="s">
        <v>549</v>
      </c>
    </row>
    <row r="26" spans="1:18" ht="26.4" x14ac:dyDescent="0.3">
      <c r="A26" s="17" t="s">
        <v>551</v>
      </c>
      <c r="B26" s="92" t="s">
        <v>74</v>
      </c>
      <c r="C26" s="92" t="s">
        <v>544</v>
      </c>
      <c r="D26" s="91" t="s">
        <v>544</v>
      </c>
      <c r="E26" s="91" t="s">
        <v>544</v>
      </c>
      <c r="F26" s="91" t="s">
        <v>544</v>
      </c>
    </row>
    <row r="27" spans="1:18" x14ac:dyDescent="0.3">
      <c r="A27" s="7"/>
      <c r="M27" s="54"/>
      <c r="N27" s="54"/>
      <c r="O27" s="54"/>
      <c r="Q27" s="54"/>
      <c r="R27" s="54"/>
    </row>
    <row r="28" spans="1:18" s="6" customFormat="1" ht="26.25" customHeight="1" x14ac:dyDescent="0.3">
      <c r="A28" s="360" t="s">
        <v>1194</v>
      </c>
      <c r="B28" s="360"/>
      <c r="C28" s="360"/>
      <c r="D28" s="360"/>
      <c r="E28" s="360"/>
      <c r="F28" s="360"/>
    </row>
    <row r="29" spans="1:18" s="26" customFormat="1" ht="13.8" x14ac:dyDescent="0.3">
      <c r="A29" s="360"/>
      <c r="B29" s="360"/>
      <c r="C29" s="360"/>
      <c r="D29" s="360"/>
      <c r="E29" s="360"/>
      <c r="F29" s="360"/>
    </row>
    <row r="30" spans="1:18" x14ac:dyDescent="0.3">
      <c r="A30" s="6"/>
      <c r="B30" s="6"/>
      <c r="C30" s="6"/>
      <c r="D30" s="6"/>
      <c r="E30" s="6"/>
    </row>
  </sheetData>
  <mergeCells count="4">
    <mergeCell ref="I5:K5"/>
    <mergeCell ref="A2:F6"/>
    <mergeCell ref="E10:F10"/>
    <mergeCell ref="A28:F2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Normal="100" workbookViewId="0">
      <selection activeCell="A7" sqref="A7:F7"/>
    </sheetView>
  </sheetViews>
  <sheetFormatPr defaultColWidth="8.77734375" defaultRowHeight="14.4" x14ac:dyDescent="0.3"/>
  <cols>
    <col min="1" max="1" width="40.44140625" style="93" customWidth="1"/>
    <col min="2" max="4" width="17.109375" style="93" customWidth="1"/>
    <col min="5" max="5" width="16.77734375" style="93" customWidth="1"/>
    <col min="6" max="12" width="17.109375" style="93" customWidth="1"/>
    <col min="13" max="14" width="9.44140625" style="93" bestFit="1" customWidth="1"/>
    <col min="15" max="15" width="9" style="93" bestFit="1" customWidth="1"/>
    <col min="16" max="17" width="9.44140625" style="71" bestFit="1" customWidth="1"/>
    <col min="18" max="18" width="8.77734375" style="71"/>
    <col min="19" max="19" width="9.44140625" style="71" bestFit="1" customWidth="1"/>
    <col min="20" max="16384" width="8.77734375" style="71"/>
  </cols>
  <sheetData>
    <row r="1" spans="1:16" x14ac:dyDescent="0.3">
      <c r="A1" s="26"/>
      <c r="B1" s="26"/>
      <c r="C1" s="26"/>
      <c r="D1" s="26"/>
      <c r="E1" s="26"/>
    </row>
    <row r="2" spans="1:16" x14ac:dyDescent="0.3">
      <c r="A2" s="362" t="s">
        <v>67</v>
      </c>
      <c r="B2" s="362"/>
      <c r="C2" s="362"/>
      <c r="D2" s="362"/>
      <c r="E2" s="362"/>
      <c r="F2" s="362"/>
    </row>
    <row r="3" spans="1:16" x14ac:dyDescent="0.3">
      <c r="A3" s="362"/>
      <c r="B3" s="362"/>
      <c r="C3" s="362"/>
      <c r="D3" s="362"/>
      <c r="E3" s="362"/>
      <c r="F3" s="362"/>
    </row>
    <row r="4" spans="1:16" x14ac:dyDescent="0.3">
      <c r="A4" s="362"/>
      <c r="B4" s="362"/>
      <c r="C4" s="362"/>
      <c r="D4" s="362"/>
      <c r="E4" s="362"/>
      <c r="F4" s="362"/>
      <c r="G4" s="94"/>
      <c r="H4" s="94"/>
      <c r="I4" s="94"/>
      <c r="J4" s="94"/>
      <c r="K4" s="94"/>
    </row>
    <row r="5" spans="1:16" x14ac:dyDescent="0.3">
      <c r="A5" s="362"/>
      <c r="B5" s="362"/>
      <c r="C5" s="362"/>
      <c r="D5" s="362"/>
      <c r="E5" s="362"/>
      <c r="F5" s="362"/>
      <c r="G5" s="247"/>
      <c r="H5" s="247"/>
      <c r="I5" s="364"/>
      <c r="J5" s="364"/>
      <c r="K5" s="364"/>
    </row>
    <row r="6" spans="1:16" x14ac:dyDescent="0.3">
      <c r="A6" s="362"/>
      <c r="B6" s="362"/>
      <c r="C6" s="362"/>
      <c r="D6" s="362"/>
      <c r="E6" s="362"/>
      <c r="F6" s="362"/>
      <c r="G6" s="55"/>
      <c r="H6" s="55"/>
      <c r="I6" s="55"/>
      <c r="J6" s="55"/>
      <c r="K6" s="55"/>
    </row>
    <row r="7" spans="1:16" s="27" customFormat="1" x14ac:dyDescent="0.3">
      <c r="A7" s="93"/>
      <c r="B7" s="93"/>
      <c r="C7" s="93"/>
      <c r="D7" s="93"/>
      <c r="E7" s="93"/>
      <c r="F7" s="55"/>
      <c r="G7" s="55"/>
      <c r="H7" s="55"/>
      <c r="I7" s="55"/>
      <c r="J7" s="55"/>
      <c r="K7" s="108"/>
      <c r="L7" s="26"/>
      <c r="M7" s="26"/>
      <c r="N7" s="26"/>
      <c r="O7" s="26"/>
    </row>
    <row r="8" spans="1:16" x14ac:dyDescent="0.3">
      <c r="A8" s="95" t="s">
        <v>553</v>
      </c>
      <c r="F8" s="55"/>
      <c r="G8" s="55"/>
      <c r="H8" s="55"/>
      <c r="I8" s="55"/>
      <c r="J8" s="55"/>
      <c r="K8" s="55"/>
    </row>
    <row r="9" spans="1:16" x14ac:dyDescent="0.3">
      <c r="A9" s="365" t="s">
        <v>559</v>
      </c>
      <c r="B9" s="365"/>
      <c r="C9" s="365"/>
      <c r="D9" s="365"/>
      <c r="E9" s="365"/>
      <c r="F9" s="365"/>
      <c r="G9" s="55"/>
      <c r="H9" s="55"/>
      <c r="I9" s="55"/>
      <c r="J9" s="55"/>
      <c r="K9" s="55"/>
    </row>
    <row r="10" spans="1:16" ht="14.55" customHeight="1" x14ac:dyDescent="0.3">
      <c r="A10" s="365"/>
      <c r="B10" s="365"/>
      <c r="C10" s="365"/>
      <c r="D10" s="365"/>
      <c r="E10" s="365"/>
      <c r="F10" s="365"/>
      <c r="G10" s="55"/>
      <c r="H10" s="55"/>
      <c r="I10" s="55"/>
      <c r="J10" s="55"/>
      <c r="K10" s="55"/>
      <c r="L10" s="55"/>
      <c r="P10" s="93"/>
    </row>
    <row r="11" spans="1:16" s="93" customFormat="1" ht="13.8" x14ac:dyDescent="0.3">
      <c r="B11" s="65">
        <v>2019</v>
      </c>
      <c r="C11" s="65">
        <v>2020</v>
      </c>
      <c r="D11" s="69">
        <v>2021</v>
      </c>
      <c r="E11" s="69">
        <v>2022</v>
      </c>
      <c r="F11" s="69">
        <v>2023</v>
      </c>
    </row>
    <row r="12" spans="1:16" s="93" customFormat="1" ht="55.2" x14ac:dyDescent="0.3">
      <c r="A12" s="99" t="s">
        <v>554</v>
      </c>
      <c r="B12" s="102" t="s">
        <v>74</v>
      </c>
      <c r="C12" s="102" t="s">
        <v>74</v>
      </c>
      <c r="D12" s="102">
        <v>1</v>
      </c>
      <c r="E12" s="286">
        <v>5.5</v>
      </c>
      <c r="F12" s="286">
        <v>21.4</v>
      </c>
    </row>
    <row r="13" spans="1:16" s="93" customFormat="1" ht="41.4" x14ac:dyDescent="0.3">
      <c r="A13" s="99" t="s">
        <v>558</v>
      </c>
      <c r="B13" s="102" t="s">
        <v>74</v>
      </c>
      <c r="C13" s="102" t="s">
        <v>74</v>
      </c>
      <c r="D13" s="102" t="s">
        <v>74</v>
      </c>
      <c r="E13" s="286">
        <v>8.8000000000000007</v>
      </c>
      <c r="F13" s="286">
        <v>32.5</v>
      </c>
    </row>
    <row r="14" spans="1:16" s="93" customFormat="1" ht="27.6" x14ac:dyDescent="0.3">
      <c r="A14" s="99" t="s">
        <v>555</v>
      </c>
      <c r="B14" s="102" t="s">
        <v>74</v>
      </c>
      <c r="C14" s="102" t="s">
        <v>74</v>
      </c>
      <c r="D14" s="102">
        <v>0.15</v>
      </c>
      <c r="E14" s="286">
        <v>25.5</v>
      </c>
      <c r="F14" s="286">
        <v>111.2</v>
      </c>
    </row>
    <row r="15" spans="1:16" s="93" customFormat="1" ht="41.4" x14ac:dyDescent="0.3">
      <c r="A15" s="99" t="s">
        <v>556</v>
      </c>
      <c r="B15" s="102" t="s">
        <v>74</v>
      </c>
      <c r="C15" s="102" t="s">
        <v>74</v>
      </c>
      <c r="D15" s="102" t="s">
        <v>74</v>
      </c>
      <c r="E15" s="286">
        <v>3</v>
      </c>
      <c r="F15" s="102">
        <v>6</v>
      </c>
    </row>
    <row r="16" spans="1:16" s="93" customFormat="1" ht="69" x14ac:dyDescent="0.3">
      <c r="A16" s="99" t="s">
        <v>557</v>
      </c>
      <c r="B16" s="286">
        <v>42.4</v>
      </c>
      <c r="C16" s="286">
        <v>51.3</v>
      </c>
      <c r="D16" s="102">
        <v>76.900000000000006</v>
      </c>
      <c r="E16" s="286">
        <v>54.6</v>
      </c>
      <c r="F16" s="286">
        <v>117.7</v>
      </c>
    </row>
    <row r="17" spans="1:18" x14ac:dyDescent="0.3">
      <c r="A17" s="95"/>
    </row>
    <row r="18" spans="1:18" x14ac:dyDescent="0.3">
      <c r="A18" s="97"/>
      <c r="B18" s="97"/>
      <c r="C18" s="97"/>
      <c r="D18" s="97"/>
      <c r="E18" s="55"/>
      <c r="M18" s="98"/>
      <c r="N18" s="98"/>
      <c r="O18" s="98"/>
      <c r="Q18" s="98"/>
      <c r="R18" s="98"/>
    </row>
    <row r="19" spans="1:18" s="55" customFormat="1" ht="26.25" customHeight="1" x14ac:dyDescent="0.3">
      <c r="A19" s="360" t="s">
        <v>1195</v>
      </c>
      <c r="B19" s="360"/>
      <c r="C19" s="360"/>
      <c r="D19" s="360"/>
      <c r="E19" s="360"/>
      <c r="F19" s="360"/>
    </row>
    <row r="20" spans="1:18" s="93" customFormat="1" ht="13.8" x14ac:dyDescent="0.3">
      <c r="A20" s="55"/>
      <c r="B20" s="55"/>
      <c r="C20" s="55"/>
      <c r="D20" s="55"/>
      <c r="E20" s="55"/>
    </row>
  </sheetData>
  <mergeCells count="4">
    <mergeCell ref="I5:K5"/>
    <mergeCell ref="A2:F6"/>
    <mergeCell ref="A9:F10"/>
    <mergeCell ref="A19:F1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80" zoomScaleNormal="80" workbookViewId="0">
      <selection activeCell="A7" sqref="A7:F7"/>
    </sheetView>
  </sheetViews>
  <sheetFormatPr defaultColWidth="8.77734375" defaultRowHeight="14.4" x14ac:dyDescent="0.3"/>
  <cols>
    <col min="1" max="1" width="40.44140625" style="93" customWidth="1"/>
    <col min="2" max="4" width="17.109375" style="93" customWidth="1"/>
    <col min="5" max="6" width="19.77734375" style="93" customWidth="1"/>
    <col min="7" max="12" width="17.109375" style="93" customWidth="1"/>
    <col min="13" max="14" width="9.44140625" style="93" bestFit="1" customWidth="1"/>
    <col min="15" max="15" width="9" style="93" bestFit="1" customWidth="1"/>
    <col min="16" max="17" width="9.44140625" style="71" bestFit="1" customWidth="1"/>
    <col min="18" max="18" width="8.77734375" style="71"/>
    <col min="19" max="19" width="9.44140625" style="71" bestFit="1" customWidth="1"/>
    <col min="20" max="16384" width="8.77734375" style="71"/>
  </cols>
  <sheetData>
    <row r="1" spans="1:16" x14ac:dyDescent="0.3">
      <c r="A1" s="26"/>
      <c r="B1" s="26"/>
      <c r="C1" s="26"/>
      <c r="D1" s="26"/>
      <c r="E1" s="26"/>
    </row>
    <row r="2" spans="1:16" x14ac:dyDescent="0.3">
      <c r="A2" s="362" t="s">
        <v>67</v>
      </c>
      <c r="B2" s="362"/>
      <c r="C2" s="362"/>
      <c r="D2" s="362"/>
      <c r="E2" s="362"/>
      <c r="F2" s="362"/>
    </row>
    <row r="3" spans="1:16" x14ac:dyDescent="0.3">
      <c r="A3" s="362"/>
      <c r="B3" s="362"/>
      <c r="C3" s="362"/>
      <c r="D3" s="362"/>
      <c r="E3" s="362"/>
      <c r="F3" s="362"/>
    </row>
    <row r="4" spans="1:16" x14ac:dyDescent="0.3">
      <c r="A4" s="362"/>
      <c r="B4" s="362"/>
      <c r="C4" s="362"/>
      <c r="D4" s="362"/>
      <c r="E4" s="362"/>
      <c r="F4" s="362"/>
      <c r="G4" s="94"/>
      <c r="H4" s="94"/>
      <c r="I4" s="94"/>
      <c r="J4" s="94"/>
      <c r="K4" s="94"/>
    </row>
    <row r="5" spans="1:16" x14ac:dyDescent="0.3">
      <c r="A5" s="362"/>
      <c r="B5" s="362"/>
      <c r="C5" s="362"/>
      <c r="D5" s="362"/>
      <c r="E5" s="362"/>
      <c r="F5" s="362"/>
      <c r="G5" s="247"/>
      <c r="H5" s="247"/>
      <c r="I5" s="364"/>
      <c r="J5" s="364"/>
      <c r="K5" s="364"/>
    </row>
    <row r="6" spans="1:16" x14ac:dyDescent="0.3">
      <c r="A6" s="362"/>
      <c r="B6" s="362"/>
      <c r="C6" s="362"/>
      <c r="D6" s="362"/>
      <c r="E6" s="362"/>
      <c r="F6" s="362"/>
      <c r="G6" s="103"/>
      <c r="H6" s="103"/>
      <c r="I6" s="103"/>
      <c r="J6" s="103"/>
      <c r="K6" s="103"/>
    </row>
    <row r="7" spans="1:16" x14ac:dyDescent="0.3">
      <c r="F7" s="103"/>
      <c r="G7" s="103"/>
      <c r="H7" s="103"/>
      <c r="I7" s="103"/>
      <c r="J7" s="103"/>
      <c r="K7" s="103"/>
    </row>
    <row r="8" spans="1:16" x14ac:dyDescent="0.3">
      <c r="A8" s="95" t="s">
        <v>564</v>
      </c>
      <c r="F8" s="103"/>
      <c r="G8" s="103"/>
      <c r="H8" s="103"/>
      <c r="I8" s="103"/>
      <c r="J8" s="103"/>
      <c r="K8" s="103"/>
    </row>
    <row r="9" spans="1:16" x14ac:dyDescent="0.3">
      <c r="A9" s="95"/>
      <c r="F9" s="103"/>
      <c r="G9" s="103"/>
      <c r="H9" s="103"/>
      <c r="I9" s="103"/>
      <c r="J9" s="103"/>
      <c r="K9" s="103"/>
    </row>
    <row r="10" spans="1:16" ht="14.55" customHeight="1" x14ac:dyDescent="0.3">
      <c r="A10" s="365" t="s">
        <v>565</v>
      </c>
      <c r="B10" s="365"/>
      <c r="C10" s="365"/>
      <c r="D10" s="365"/>
      <c r="E10" s="365"/>
      <c r="F10" s="365"/>
      <c r="G10" s="103"/>
      <c r="H10" s="103"/>
      <c r="I10" s="103"/>
      <c r="J10" s="103"/>
      <c r="K10" s="103"/>
      <c r="L10" s="103"/>
      <c r="P10" s="93"/>
    </row>
    <row r="11" spans="1:16" s="93" customFormat="1" ht="13.8" x14ac:dyDescent="0.3">
      <c r="A11" s="104"/>
      <c r="B11" s="65">
        <v>2019</v>
      </c>
      <c r="C11" s="65">
        <v>2020</v>
      </c>
      <c r="D11" s="69">
        <v>2021</v>
      </c>
      <c r="E11" s="69">
        <v>2022</v>
      </c>
      <c r="F11" s="69">
        <v>2023</v>
      </c>
    </row>
    <row r="12" spans="1:16" s="93" customFormat="1" ht="13.8" x14ac:dyDescent="0.3">
      <c r="A12" s="104" t="s">
        <v>1131</v>
      </c>
      <c r="B12" s="153" t="s">
        <v>74</v>
      </c>
      <c r="C12" s="153" t="s">
        <v>74</v>
      </c>
      <c r="D12" s="280">
        <v>2153.8000000000002</v>
      </c>
      <c r="E12" s="280">
        <v>2259.1</v>
      </c>
      <c r="F12" s="280">
        <v>5464.3</v>
      </c>
    </row>
    <row r="13" spans="1:16" s="93" customFormat="1" ht="27.6" x14ac:dyDescent="0.3">
      <c r="A13" s="99" t="s">
        <v>566</v>
      </c>
      <c r="B13" s="153" t="s">
        <v>74</v>
      </c>
      <c r="C13" s="153" t="s">
        <v>74</v>
      </c>
      <c r="D13" s="153" t="s">
        <v>74</v>
      </c>
      <c r="E13" s="96">
        <v>53</v>
      </c>
      <c r="F13" s="279">
        <v>117.7</v>
      </c>
    </row>
    <row r="14" spans="1:16" s="93" customFormat="1" ht="13.8" x14ac:dyDescent="0.3">
      <c r="A14" s="105"/>
      <c r="B14" s="106"/>
      <c r="C14" s="106"/>
      <c r="D14" s="106"/>
      <c r="E14" s="107"/>
    </row>
    <row r="15" spans="1:16" s="93" customFormat="1" ht="13.8" x14ac:dyDescent="0.3">
      <c r="A15" s="105"/>
      <c r="B15" s="106"/>
      <c r="C15" s="106"/>
      <c r="D15" s="106"/>
      <c r="E15" s="107"/>
    </row>
    <row r="16" spans="1:16" s="93" customFormat="1" ht="14.55" customHeight="1" x14ac:dyDescent="0.3">
      <c r="A16" s="365" t="s">
        <v>567</v>
      </c>
      <c r="B16" s="365"/>
      <c r="C16" s="365"/>
      <c r="D16" s="365"/>
      <c r="E16" s="365"/>
      <c r="F16" s="365"/>
    </row>
    <row r="17" spans="1:18" s="93" customFormat="1" ht="13.8" x14ac:dyDescent="0.3">
      <c r="A17" s="104"/>
      <c r="B17" s="65">
        <v>2019</v>
      </c>
      <c r="C17" s="65">
        <v>2020</v>
      </c>
      <c r="D17" s="69">
        <v>2021</v>
      </c>
      <c r="E17" s="69">
        <v>2022</v>
      </c>
      <c r="F17" s="69">
        <v>2023</v>
      </c>
    </row>
    <row r="18" spans="1:18" s="93" customFormat="1" ht="27.6" x14ac:dyDescent="0.3">
      <c r="A18" s="99" t="s">
        <v>568</v>
      </c>
      <c r="B18" s="153" t="s">
        <v>74</v>
      </c>
      <c r="C18" s="153" t="s">
        <v>74</v>
      </c>
      <c r="D18" s="92">
        <v>849</v>
      </c>
      <c r="E18" s="96">
        <v>894</v>
      </c>
      <c r="F18" s="96">
        <v>957</v>
      </c>
    </row>
    <row r="19" spans="1:18" s="93" customFormat="1" ht="13.8" x14ac:dyDescent="0.3">
      <c r="A19" s="99" t="s">
        <v>569</v>
      </c>
      <c r="B19" s="153" t="s">
        <v>74</v>
      </c>
      <c r="C19" s="153" t="s">
        <v>74</v>
      </c>
      <c r="D19" s="92">
        <v>294</v>
      </c>
      <c r="E19" s="96">
        <v>328</v>
      </c>
      <c r="F19" s="96">
        <v>374</v>
      </c>
    </row>
    <row r="20" spans="1:18" x14ac:dyDescent="0.3">
      <c r="A20" s="95"/>
    </row>
    <row r="21" spans="1:18" ht="14.55" customHeight="1" x14ac:dyDescent="0.3">
      <c r="A21" s="97"/>
      <c r="B21" s="97"/>
      <c r="C21" s="97"/>
      <c r="D21" s="97"/>
      <c r="E21" s="103"/>
      <c r="M21" s="98"/>
      <c r="N21" s="98"/>
      <c r="O21" s="98"/>
      <c r="Q21" s="98"/>
      <c r="R21" s="98"/>
    </row>
    <row r="22" spans="1:18" s="103" customFormat="1" ht="13.2" customHeight="1" x14ac:dyDescent="0.3">
      <c r="A22" s="360" t="s">
        <v>1196</v>
      </c>
      <c r="B22" s="360"/>
      <c r="C22" s="360"/>
      <c r="D22" s="360"/>
      <c r="E22" s="360"/>
      <c r="F22" s="360"/>
    </row>
    <row r="23" spans="1:18" s="93" customFormat="1" ht="13.8" x14ac:dyDescent="0.3">
      <c r="A23" s="103"/>
      <c r="B23" s="103"/>
      <c r="C23" s="103"/>
      <c r="D23" s="103"/>
      <c r="E23" s="103"/>
    </row>
  </sheetData>
  <mergeCells count="5">
    <mergeCell ref="A22:F22"/>
    <mergeCell ref="I5:K5"/>
    <mergeCell ref="A2:F6"/>
    <mergeCell ref="A10:F10"/>
    <mergeCell ref="A16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7</vt:i4>
      </vt:variant>
    </vt:vector>
  </HeadingPairs>
  <TitlesOfParts>
    <vt:vector size="31" baseType="lpstr">
      <vt:lpstr>Титульный лист</vt:lpstr>
      <vt:lpstr>Общая информация</vt:lpstr>
      <vt:lpstr>Глоссарий</vt:lpstr>
      <vt:lpstr>Содержание</vt:lpstr>
      <vt:lpstr>Экономический аспект&gt;&gt;</vt:lpstr>
      <vt:lpstr>Цепочка поставок</vt:lpstr>
      <vt:lpstr>Управление уст. развитием</vt:lpstr>
      <vt:lpstr>Устойчивый продуктовый портфель</vt:lpstr>
      <vt:lpstr>НИОКР</vt:lpstr>
      <vt:lpstr>Экологический аспект&gt;&gt;</vt:lpstr>
      <vt:lpstr>Климатическое воздействие </vt:lpstr>
      <vt:lpstr>Энергопотребление</vt:lpstr>
      <vt:lpstr>ООС</vt:lpstr>
      <vt:lpstr>Социальный аспект&gt;&gt;</vt:lpstr>
      <vt:lpstr>Персонал</vt:lpstr>
      <vt:lpstr>ОТиПБ</vt:lpstr>
      <vt:lpstr>Местные сообщества</vt:lpstr>
      <vt:lpstr>Корпоративный аспект&gt;&gt;</vt:lpstr>
      <vt:lpstr>Структура корп. управления</vt:lpstr>
      <vt:lpstr>Бизнес-этика и комплаенс</vt:lpstr>
      <vt:lpstr>Политики</vt:lpstr>
      <vt:lpstr>GRI</vt:lpstr>
      <vt:lpstr>SASB</vt:lpstr>
      <vt:lpstr>Контактная информация</vt:lpstr>
      <vt:lpstr>Глоссарий!_Hlk128416399</vt:lpstr>
      <vt:lpstr>Глоссарий!_Hlk129081449</vt:lpstr>
      <vt:lpstr>GRI!_Hlk129963754</vt:lpstr>
      <vt:lpstr>Глоссарий!_Hlk130290566</vt:lpstr>
      <vt:lpstr>Глоссарий!_Hlk130290909</vt:lpstr>
      <vt:lpstr>Глоссарий!_Hlk136594932</vt:lpstr>
      <vt:lpstr>GRI!_Hlk39010865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Oshchepkova Polina</dc:creator>
  <cp:lastModifiedBy>Дубровина Екатерина Петровна</cp:lastModifiedBy>
  <dcterms:created xsi:type="dcterms:W3CDTF">2021-04-15T07:11:25Z</dcterms:created>
  <dcterms:modified xsi:type="dcterms:W3CDTF">2024-06-03T07:38:05Z</dcterms:modified>
</cp:coreProperties>
</file>