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9.xml" ContentType="application/vnd.ms-excel.threadedcomments+xml"/>
  <Override PartName="/xl/threadedComments/threadedComment10.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q-fs34-1\IR\Consolidated report\РУССКАЯ ВЕРСИЯ\FINAL\"/>
    </mc:Choice>
  </mc:AlternateContent>
  <bookViews>
    <workbookView xWindow="0" yWindow="0" windowWidth="15225" windowHeight="7995" tabRatio="805"/>
  </bookViews>
  <sheets>
    <sheet name="Титульный лист" sheetId="9" r:id="rId1"/>
    <sheet name="Общая информация" sheetId="8" r:id="rId2"/>
    <sheet name="Глоссарий" sheetId="98" r:id="rId3"/>
    <sheet name="Содержание" sheetId="101" r:id="rId4"/>
    <sheet name="Политики" sheetId="97" r:id="rId5"/>
    <sheet name="Отчеты" sheetId="12" r:id="rId6"/>
    <sheet name="Структура корп. управления" sheetId="91" r:id="rId7"/>
    <sheet name="Корпоративное управление" sheetId="90" r:id="rId8"/>
    <sheet name="Экономические показатели" sheetId="92" r:id="rId9"/>
    <sheet name="Этика и добросовестность" sheetId="15" r:id="rId10"/>
    <sheet name="Цепочка поставок" sheetId="89" r:id="rId11"/>
    <sheet name="Климат" sheetId="77" r:id="rId12"/>
    <sheet name="Климатические цели" sheetId="78" r:id="rId13"/>
    <sheet name="Энергоменджмент" sheetId="72" r:id="rId14"/>
    <sheet name="ООС" sheetId="83" r:id="rId15"/>
    <sheet name="Качество воздуха" sheetId="76" r:id="rId16"/>
    <sheet name="Водные ресурсы" sheetId="75" r:id="rId17"/>
    <sheet name="Обращение с отходами" sheetId="74" r:id="rId18"/>
    <sheet name="Шламохранилища" sheetId="73" r:id="rId19"/>
    <sheet name="Биоразнообразие" sheetId="84" r:id="rId20"/>
    <sheet name="Персонал" sheetId="94" r:id="rId21"/>
    <sheet name="ОТиПБ" sheetId="68" r:id="rId22"/>
    <sheet name="Местные сообщества" sheetId="93" r:id="rId23"/>
    <sheet name="GRI" sheetId="79" r:id="rId24"/>
    <sheet name="SASB" sheetId="102" r:id="rId25"/>
    <sheet name="TCFD" sheetId="96" r:id="rId26"/>
    <sheet name="Контактная информация" sheetId="95" r:id="rId27"/>
  </sheets>
  <definedNames>
    <definedName name="_ftn1" localSheetId="15">'Качество воздуха'!$A$23</definedName>
    <definedName name="_ftn1" localSheetId="20">Персонал!#REF!</definedName>
    <definedName name="_ftn2" localSheetId="15">'Качество воздуха'!$A$13</definedName>
    <definedName name="_ftn3" localSheetId="20">Персонал!#REF!</definedName>
    <definedName name="_ftnref1" localSheetId="15">'Качество воздуха'!$A$16</definedName>
    <definedName name="_ftnref1" localSheetId="20">Персонал!#REF!</definedName>
    <definedName name="_ftnref2" localSheetId="16">'Водные ресурсы'!$E$11</definedName>
    <definedName name="_ftnref3" localSheetId="20">Персонал!#REF!</definedName>
    <definedName name="_Hlk103324040" localSheetId="24">SASB!#REF!</definedName>
    <definedName name="_Hlk103324636" localSheetId="24">SASB!#REF!</definedName>
    <definedName name="_Hlk103324645" localSheetId="24">SASB!#REF!</definedName>
    <definedName name="_Hlk103325186" localSheetId="24">SASB!#REF!</definedName>
    <definedName name="_Hlk103325262" localSheetId="24">SASB!#REF!</definedName>
    <definedName name="_Hlk39010865" localSheetId="23">GRI!$B$43</definedName>
    <definedName name="_Hlk72491544" localSheetId="15">'Качество воздуха'!#REF!</definedName>
    <definedName name="_Hlk73382538" localSheetId="17">'Обращение с отходами'!#REF!</definedName>
    <definedName name="_Hlk73457866" localSheetId="15">'Качество воздуха'!$A$13</definedName>
    <definedName name="_Hlk74936669" localSheetId="20">Персонал!#REF!</definedName>
    <definedName name="_Hlk75528000" localSheetId="23">GRI!$A$115</definedName>
    <definedName name="_Hlk98935398" localSheetId="20">Персонал!#REF!</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1" i="74" l="1"/>
  <c r="E20" i="83" l="1"/>
  <c r="Q19" i="73" l="1"/>
  <c r="E16" i="73"/>
  <c r="P88" i="94" l="1"/>
  <c r="M88" i="94"/>
  <c r="J88" i="94"/>
  <c r="G88" i="94"/>
  <c r="D88" i="94"/>
  <c r="P87" i="94"/>
  <c r="M87" i="94"/>
  <c r="J87" i="94"/>
  <c r="G87" i="94"/>
  <c r="D87" i="94"/>
  <c r="P86" i="94"/>
  <c r="M86" i="94"/>
  <c r="I86" i="94"/>
  <c r="H86" i="94"/>
  <c r="F86" i="94"/>
  <c r="E86" i="94"/>
  <c r="C86" i="94"/>
  <c r="B86" i="94"/>
  <c r="D86" i="94" s="1"/>
  <c r="G86" i="94" l="1"/>
  <c r="J86" i="94"/>
  <c r="P65" i="74"/>
  <c r="Q18" i="73"/>
  <c r="Q17" i="73"/>
  <c r="Q16" i="73"/>
  <c r="Q15" i="73"/>
  <c r="Q14" i="73"/>
  <c r="Q13" i="73"/>
  <c r="Q12" i="73"/>
  <c r="N19" i="73"/>
  <c r="N18" i="73"/>
  <c r="N17" i="73"/>
  <c r="N16" i="73"/>
  <c r="N15" i="73"/>
  <c r="N14" i="73"/>
  <c r="N13" i="73"/>
  <c r="N12" i="73"/>
  <c r="K19" i="73"/>
  <c r="K18" i="73"/>
  <c r="K17" i="73"/>
  <c r="K16" i="73"/>
  <c r="K15" i="73"/>
  <c r="K14" i="73"/>
  <c r="K13" i="73"/>
  <c r="K12" i="73"/>
  <c r="H19" i="73"/>
  <c r="H18" i="73"/>
  <c r="H17" i="73"/>
  <c r="H16" i="73"/>
  <c r="H15" i="73"/>
  <c r="H14" i="73"/>
  <c r="H13" i="73"/>
  <c r="H12" i="73"/>
  <c r="E13" i="73"/>
  <c r="E14" i="73"/>
  <c r="E15" i="73"/>
  <c r="E17" i="73"/>
  <c r="E18" i="73"/>
  <c r="E19" i="73"/>
  <c r="E12" i="73"/>
  <c r="P66" i="74"/>
  <c r="M66" i="74"/>
  <c r="J66" i="74"/>
  <c r="G66" i="74"/>
  <c r="D66" i="74"/>
  <c r="M65" i="74"/>
  <c r="J65" i="74"/>
  <c r="G65" i="74"/>
  <c r="D65" i="74"/>
  <c r="P64" i="74"/>
  <c r="M64" i="74"/>
  <c r="J64" i="74"/>
  <c r="G64" i="74"/>
  <c r="D64" i="74"/>
  <c r="P63" i="74"/>
  <c r="M63" i="74"/>
  <c r="J63" i="74"/>
  <c r="G63" i="74"/>
  <c r="D63" i="74"/>
  <c r="P61" i="74"/>
  <c r="J61" i="74"/>
  <c r="G61" i="74"/>
  <c r="D61" i="74"/>
  <c r="P53" i="74"/>
  <c r="M53" i="74"/>
  <c r="J53" i="74"/>
  <c r="G53" i="74"/>
  <c r="D53" i="74"/>
  <c r="P52" i="74"/>
  <c r="M52" i="74"/>
  <c r="J52" i="74"/>
  <c r="G52" i="74"/>
  <c r="D52" i="74"/>
  <c r="M51" i="74"/>
  <c r="J51" i="74"/>
  <c r="G51" i="74"/>
  <c r="D51" i="74"/>
  <c r="P50" i="74"/>
  <c r="M50" i="74"/>
  <c r="J50" i="74"/>
  <c r="G50" i="74"/>
  <c r="D50" i="74"/>
  <c r="M34" i="74"/>
  <c r="J34" i="74"/>
  <c r="G34" i="74"/>
  <c r="P37" i="74"/>
  <c r="M37" i="74"/>
  <c r="J37" i="74"/>
  <c r="G37" i="74"/>
  <c r="P36" i="74"/>
  <c r="M36" i="74"/>
  <c r="J36" i="74"/>
  <c r="G36" i="74"/>
  <c r="P35" i="74"/>
  <c r="M35" i="74"/>
  <c r="J35" i="74"/>
  <c r="G35" i="74"/>
  <c r="P34" i="74"/>
  <c r="D35" i="74"/>
  <c r="D36" i="74"/>
  <c r="D37" i="74"/>
  <c r="D34" i="74"/>
  <c r="M45" i="75" l="1"/>
  <c r="M43" i="75"/>
  <c r="M37" i="75"/>
  <c r="J37" i="75"/>
  <c r="G41" i="75"/>
  <c r="G42" i="75"/>
  <c r="G43" i="75"/>
  <c r="G44" i="75"/>
  <c r="G45" i="75"/>
  <c r="G46" i="75"/>
  <c r="G47" i="75"/>
  <c r="G40" i="75"/>
  <c r="G37" i="75"/>
  <c r="G38" i="75"/>
  <c r="G36" i="75"/>
  <c r="G39" i="75" s="1"/>
  <c r="P41" i="75"/>
  <c r="P42" i="75"/>
  <c r="P43" i="75"/>
  <c r="P44" i="75"/>
  <c r="P45" i="75"/>
  <c r="P46" i="75"/>
  <c r="P47" i="75"/>
  <c r="P40" i="75"/>
  <c r="P37" i="75"/>
  <c r="P38" i="75"/>
  <c r="P36" i="75"/>
  <c r="P13" i="75"/>
  <c r="P14" i="75"/>
  <c r="P15" i="75"/>
  <c r="P16" i="75"/>
  <c r="P17" i="75"/>
  <c r="P18" i="75"/>
  <c r="P19" i="75"/>
  <c r="P20" i="75"/>
  <c r="P21" i="75"/>
  <c r="P22" i="75"/>
  <c r="P23" i="75"/>
  <c r="P24" i="75"/>
  <c r="P25" i="75"/>
  <c r="P26" i="75"/>
  <c r="P27" i="75"/>
  <c r="P28" i="75"/>
  <c r="P29" i="75"/>
  <c r="P30" i="75"/>
  <c r="P31" i="75"/>
  <c r="P32" i="75"/>
  <c r="P33" i="75"/>
  <c r="P34" i="75"/>
  <c r="P12" i="75"/>
  <c r="M41" i="75"/>
  <c r="M42" i="75"/>
  <c r="M44" i="75"/>
  <c r="M46" i="75"/>
  <c r="M47" i="75"/>
  <c r="M40" i="75"/>
  <c r="M38" i="75"/>
  <c r="M36" i="75"/>
  <c r="M13" i="75"/>
  <c r="M14" i="75"/>
  <c r="M15" i="75"/>
  <c r="M16" i="75"/>
  <c r="M17" i="75"/>
  <c r="M18" i="75"/>
  <c r="M19" i="75"/>
  <c r="M20" i="75"/>
  <c r="M21" i="75"/>
  <c r="M22" i="75"/>
  <c r="M23" i="75"/>
  <c r="M24" i="75"/>
  <c r="M25" i="75"/>
  <c r="M26" i="75"/>
  <c r="M27" i="75"/>
  <c r="M28" i="75"/>
  <c r="M29" i="75"/>
  <c r="M30" i="75"/>
  <c r="M31" i="75"/>
  <c r="M32" i="75"/>
  <c r="M33" i="75"/>
  <c r="M34" i="75"/>
  <c r="M12" i="75"/>
  <c r="M35" i="75" s="1"/>
  <c r="J46" i="75"/>
  <c r="J47" i="75"/>
  <c r="J38" i="75"/>
  <c r="J36" i="75"/>
  <c r="J13" i="75"/>
  <c r="J14" i="75"/>
  <c r="J15" i="75"/>
  <c r="J16" i="75"/>
  <c r="J17" i="75"/>
  <c r="J18" i="75"/>
  <c r="J19" i="75"/>
  <c r="J20" i="75"/>
  <c r="J21" i="75"/>
  <c r="J22" i="75"/>
  <c r="J23" i="75"/>
  <c r="J24" i="75"/>
  <c r="J25" i="75"/>
  <c r="J26" i="75"/>
  <c r="J27" i="75"/>
  <c r="J28" i="75"/>
  <c r="J29" i="75"/>
  <c r="J30" i="75"/>
  <c r="J31" i="75"/>
  <c r="J32" i="75"/>
  <c r="J33" i="75"/>
  <c r="J34" i="75"/>
  <c r="J12" i="75"/>
  <c r="G20" i="75"/>
  <c r="P35" i="75" l="1"/>
  <c r="P39" i="75"/>
  <c r="J35" i="75"/>
  <c r="M39" i="75"/>
  <c r="J39" i="75"/>
  <c r="G13" i="75"/>
  <c r="G14" i="75"/>
  <c r="G15" i="75"/>
  <c r="G16" i="75"/>
  <c r="G17" i="75"/>
  <c r="G18" i="75"/>
  <c r="G19" i="75"/>
  <c r="G21" i="75"/>
  <c r="G22" i="75"/>
  <c r="G23" i="75"/>
  <c r="G24" i="75"/>
  <c r="G25" i="75"/>
  <c r="G26" i="75"/>
  <c r="G27" i="75"/>
  <c r="G28" i="75"/>
  <c r="G29" i="75"/>
  <c r="G30" i="75"/>
  <c r="G31" i="75"/>
  <c r="G32" i="75"/>
  <c r="G33" i="75"/>
  <c r="G34" i="75"/>
  <c r="G12" i="75"/>
  <c r="C39" i="75"/>
  <c r="B39" i="75"/>
  <c r="D41" i="75"/>
  <c r="D42" i="75"/>
  <c r="D43" i="75"/>
  <c r="D44" i="75"/>
  <c r="D45" i="75"/>
  <c r="D46" i="75"/>
  <c r="D47" i="75"/>
  <c r="D40" i="75"/>
  <c r="D37" i="75"/>
  <c r="D36" i="75"/>
  <c r="D13" i="75"/>
  <c r="D14" i="75"/>
  <c r="D15" i="75"/>
  <c r="D16" i="75"/>
  <c r="D17" i="75"/>
  <c r="D18" i="75"/>
  <c r="D19" i="75"/>
  <c r="D20" i="75"/>
  <c r="D21" i="75"/>
  <c r="D22" i="75"/>
  <c r="D23" i="75"/>
  <c r="D24" i="75"/>
  <c r="D25" i="75"/>
  <c r="D26" i="75"/>
  <c r="D27" i="75"/>
  <c r="D28" i="75"/>
  <c r="D29" i="75"/>
  <c r="D30" i="75"/>
  <c r="D31" i="75"/>
  <c r="D32" i="75"/>
  <c r="D33" i="75"/>
  <c r="D34" i="75"/>
  <c r="D12" i="75"/>
  <c r="M14" i="83"/>
  <c r="M15" i="83"/>
  <c r="M16" i="83"/>
  <c r="M17" i="83"/>
  <c r="M18" i="83"/>
  <c r="M19" i="83"/>
  <c r="L14" i="83"/>
  <c r="L15" i="83"/>
  <c r="L16" i="83"/>
  <c r="L17" i="83"/>
  <c r="L18" i="83"/>
  <c r="L19" i="83"/>
  <c r="M13" i="83"/>
  <c r="L13" i="83"/>
  <c r="G14" i="83"/>
  <c r="G15" i="83"/>
  <c r="G16" i="83"/>
  <c r="G17" i="83"/>
  <c r="G18" i="83"/>
  <c r="G19" i="83"/>
  <c r="G13" i="83"/>
  <c r="F14" i="83"/>
  <c r="F15" i="83"/>
  <c r="F16" i="83"/>
  <c r="F17" i="83"/>
  <c r="F18" i="83"/>
  <c r="F19" i="83"/>
  <c r="F13" i="83"/>
  <c r="D20" i="83"/>
  <c r="C20" i="83"/>
  <c r="D39" i="75" l="1"/>
  <c r="G35" i="75"/>
  <c r="G20" i="83"/>
  <c r="F20" i="83"/>
  <c r="B20" i="83"/>
  <c r="K20" i="83" l="1"/>
  <c r="J20" i="83"/>
  <c r="I20" i="83"/>
  <c r="H20" i="83"/>
  <c r="L20" i="83" l="1"/>
  <c r="M20" i="83"/>
  <c r="B59" i="72"/>
  <c r="C59" i="72"/>
  <c r="D59" i="72"/>
  <c r="E59" i="72"/>
  <c r="F59" i="72"/>
  <c r="B52" i="72"/>
  <c r="C52" i="72"/>
  <c r="D52" i="72"/>
  <c r="E52" i="72"/>
  <c r="F52" i="72"/>
  <c r="B40" i="72"/>
  <c r="C40" i="72"/>
  <c r="E38" i="77"/>
  <c r="F38" i="77"/>
  <c r="D38" i="77"/>
  <c r="A43" i="77" l="1"/>
  <c r="E42" i="92" l="1"/>
  <c r="D42" i="92"/>
  <c r="C42" i="92"/>
  <c r="B42" i="92"/>
  <c r="E40" i="92"/>
  <c r="D40" i="92"/>
  <c r="C40" i="92"/>
  <c r="B40" i="92"/>
  <c r="E37" i="92"/>
  <c r="D37" i="92"/>
  <c r="C37" i="92"/>
  <c r="B37" i="92"/>
  <c r="E35" i="92"/>
  <c r="D35" i="92"/>
  <c r="C35" i="92"/>
  <c r="B35" i="92"/>
  <c r="L18" i="92"/>
  <c r="L12" i="15" l="1"/>
  <c r="K12" i="15"/>
  <c r="M14" i="15"/>
  <c r="M13" i="15"/>
  <c r="M12" i="15" l="1"/>
  <c r="N12" i="89"/>
  <c r="B15" i="68" l="1"/>
  <c r="H43" i="74" l="1"/>
  <c r="J27" i="74"/>
  <c r="J21" i="74"/>
  <c r="J13" i="74"/>
  <c r="E69" i="68" l="1"/>
  <c r="E68" i="68"/>
  <c r="E66" i="68"/>
  <c r="E65" i="68"/>
  <c r="E67" i="68"/>
  <c r="C68" i="68"/>
  <c r="C67" i="68" l="1"/>
  <c r="G25" i="68" l="1"/>
  <c r="J14" i="15" l="1"/>
  <c r="J13" i="15"/>
  <c r="J12" i="15"/>
  <c r="H13" i="74"/>
  <c r="D13" i="74"/>
  <c r="F21" i="74"/>
  <c r="D21" i="74"/>
  <c r="B21" i="74"/>
  <c r="C38" i="77"/>
  <c r="B38" i="77"/>
  <c r="B27" i="74"/>
  <c r="B13" i="74"/>
  <c r="F13" i="74"/>
  <c r="D70" i="68"/>
  <c r="E70" i="68" s="1"/>
  <c r="B70" i="68"/>
  <c r="J25" i="68"/>
  <c r="D25" i="68"/>
  <c r="E14" i="68"/>
  <c r="B14" i="68"/>
  <c r="J12" i="68"/>
  <c r="G12" i="68"/>
  <c r="D12" i="68"/>
  <c r="G14" i="15"/>
  <c r="G13" i="15"/>
  <c r="G12" i="15"/>
  <c r="D14" i="15"/>
  <c r="D13" i="15"/>
  <c r="D12" i="15"/>
  <c r="C70" i="68" l="1"/>
</calcChain>
</file>

<file path=xl/comments1.xml><?xml version="1.0" encoding="utf-8"?>
<comments xmlns="http://schemas.openxmlformats.org/spreadsheetml/2006/main">
  <authors>
    <author>Р.И.</author>
  </authors>
  <commentList>
    <comment ref="B82" authorId="0" shapeId="0">
      <text>
        <r>
          <rPr>
            <b/>
            <sz val="9"/>
            <color indexed="81"/>
            <rFont val="Tahoma"/>
            <family val="2"/>
            <charset val="204"/>
          </rPr>
          <t>Р.И.:</t>
        </r>
        <r>
          <rPr>
            <sz val="9"/>
            <color indexed="81"/>
            <rFont val="Tahoma"/>
            <family val="2"/>
            <charset val="204"/>
          </rPr>
          <t xml:space="preserve">
Приведенная формула расчета LTIFR не соответствует фактически используемой: вместо "Общее время нетрудоспособности" используется "Кол-во пострадавших в НС, включая случаи со смертельным исходом"</t>
        </r>
      </text>
    </comment>
  </commentList>
</comments>
</file>

<file path=xl/sharedStrings.xml><?xml version="1.0" encoding="utf-8"?>
<sst xmlns="http://schemas.openxmlformats.org/spreadsheetml/2006/main" count="3066" uniqueCount="1623">
  <si>
    <t>%</t>
  </si>
  <si>
    <t>USD</t>
  </si>
  <si>
    <t>EM-MM-310a.1</t>
  </si>
  <si>
    <t>Net zero</t>
  </si>
  <si>
    <t>35-45</t>
  </si>
  <si>
    <t>46-55</t>
  </si>
  <si>
    <t>56-65</t>
  </si>
  <si>
    <t>65+</t>
  </si>
  <si>
    <t>30-50</t>
  </si>
  <si>
    <t>18-30</t>
  </si>
  <si>
    <t>RUB</t>
  </si>
  <si>
    <t>GRI 201-1</t>
  </si>
  <si>
    <t>GRI 201-2</t>
  </si>
  <si>
    <t>GRI 201-4</t>
  </si>
  <si>
    <t>GRI 202-1</t>
  </si>
  <si>
    <t>GRI 202-2</t>
  </si>
  <si>
    <t>GRI 203-1</t>
  </si>
  <si>
    <t>GRI 203-2</t>
  </si>
  <si>
    <t>GRI 204-1</t>
  </si>
  <si>
    <t>GRI 205-1</t>
  </si>
  <si>
    <t>GRI 205-2</t>
  </si>
  <si>
    <t>GRI 302-1</t>
  </si>
  <si>
    <t>GRI 302-4</t>
  </si>
  <si>
    <t>GRI 303-3</t>
  </si>
  <si>
    <t>GRI 303-4</t>
  </si>
  <si>
    <t>GRI 304-1</t>
  </si>
  <si>
    <t>GRI 304-3</t>
  </si>
  <si>
    <t>GRI 305-1</t>
  </si>
  <si>
    <t>GRI 305-2</t>
  </si>
  <si>
    <t>GRI 305-5</t>
  </si>
  <si>
    <t>GRI 305-7</t>
  </si>
  <si>
    <t>GRI 306-2</t>
  </si>
  <si>
    <t>GRI 306-3</t>
  </si>
  <si>
    <t>GRI 306-4</t>
  </si>
  <si>
    <t>GRI 308-1</t>
  </si>
  <si>
    <t>GRI 401-1</t>
  </si>
  <si>
    <t>GRI 401-2</t>
  </si>
  <si>
    <t>GRI 403-1</t>
  </si>
  <si>
    <t>GRI 403-2</t>
  </si>
  <si>
    <t>GRI 403-3</t>
  </si>
  <si>
    <t>GRI 403-5</t>
  </si>
  <si>
    <t>GRI 403-6</t>
  </si>
  <si>
    <t>GRI 403-7</t>
  </si>
  <si>
    <t>GRI 403-9</t>
  </si>
  <si>
    <t>GRI 403-10</t>
  </si>
  <si>
    <t>GRI 404-2</t>
  </si>
  <si>
    <t>GRI 405-1</t>
  </si>
  <si>
    <t>GRI 408-1</t>
  </si>
  <si>
    <t>GRI 409-1</t>
  </si>
  <si>
    <t>GRI 413-1</t>
  </si>
  <si>
    <t>GRI 414-1</t>
  </si>
  <si>
    <t>GRI 417-1</t>
  </si>
  <si>
    <t>GRI 417-2</t>
  </si>
  <si>
    <t>GRI EU</t>
  </si>
  <si>
    <t>EU1</t>
  </si>
  <si>
    <t>EU2</t>
  </si>
  <si>
    <t>GRI MM</t>
  </si>
  <si>
    <t>MM1</t>
  </si>
  <si>
    <t>EM-MM-110a.1</t>
  </si>
  <si>
    <t>EM-MM-110a.2</t>
  </si>
  <si>
    <t>EM-MM-120a.1</t>
  </si>
  <si>
    <t>EM-MM-130a.1</t>
  </si>
  <si>
    <t>EM-MM-140a.1</t>
  </si>
  <si>
    <t>EM-MM-140a.2</t>
  </si>
  <si>
    <t>EM-MM-160a.1</t>
  </si>
  <si>
    <t>EM-MM-160a.2</t>
  </si>
  <si>
    <t>EM-MM-210a.1</t>
  </si>
  <si>
    <t>EM-MM-210a.3</t>
  </si>
  <si>
    <t>EM-MM-210b.1</t>
  </si>
  <si>
    <t>EM-MM-310a.2</t>
  </si>
  <si>
    <t>EM-MM-320a.1</t>
  </si>
  <si>
    <t>EM-MM-510a.1</t>
  </si>
  <si>
    <t>EM-MM-000.B</t>
  </si>
  <si>
    <t>IF-EU-110a.1</t>
  </si>
  <si>
    <t>IF-EU-110a.2</t>
  </si>
  <si>
    <t>IF-EU-110a.3</t>
  </si>
  <si>
    <t>IF-EU-110a.4</t>
  </si>
  <si>
    <t>IF-EU-120a.1</t>
  </si>
  <si>
    <t>IF-EU-140a.1</t>
  </si>
  <si>
    <t>IF-EU-140a.2</t>
  </si>
  <si>
    <t>IF-EU-150a.1</t>
  </si>
  <si>
    <t>IF-EU-150a.2</t>
  </si>
  <si>
    <t>IF-EU-240a.1</t>
  </si>
  <si>
    <t>IF-EU-240a.2</t>
  </si>
  <si>
    <t>IF-EU-320a.1</t>
  </si>
  <si>
    <t>IF-EU-420a.1</t>
  </si>
  <si>
    <t>IF-EU-420a.2</t>
  </si>
  <si>
    <t>IF-EU-420a.3</t>
  </si>
  <si>
    <t>IF-EU-540a.1</t>
  </si>
  <si>
    <t>IF-EU-540a.2</t>
  </si>
  <si>
    <t>IF-EU-550a.1</t>
  </si>
  <si>
    <t>IF-EU-000.C</t>
  </si>
  <si>
    <t>IF-EU-000.D</t>
  </si>
  <si>
    <t>IF-EU-000.E</t>
  </si>
  <si>
    <t>Email: ir@enplus.ru</t>
  </si>
  <si>
    <t>Email: press-center@enplus.ru</t>
  </si>
  <si>
    <t>GRI 303-2</t>
  </si>
  <si>
    <t>GRI 303-5</t>
  </si>
  <si>
    <t>GRI 305-4</t>
  </si>
  <si>
    <t>GRI 306-1</t>
  </si>
  <si>
    <t>GRI 306-5</t>
  </si>
  <si>
    <t>GRI 403-4</t>
  </si>
  <si>
    <t>GRI 405-2</t>
  </si>
  <si>
    <t>SASB</t>
  </si>
  <si>
    <t>TCFD</t>
  </si>
  <si>
    <t>GRI</t>
  </si>
  <si>
    <t>n/a</t>
  </si>
  <si>
    <t>N/A</t>
  </si>
  <si>
    <t>2020 </t>
  </si>
  <si>
    <t xml:space="preserve"> </t>
  </si>
  <si>
    <t>-</t>
  </si>
  <si>
    <t>EM-MM-160a.3</t>
  </si>
  <si>
    <t>EM-MM-210b.2</t>
  </si>
  <si>
    <t>IF-EU-240a.3</t>
  </si>
  <si>
    <t>IF-EU-240a.4</t>
  </si>
  <si>
    <t>IF-EU-000.A</t>
  </si>
  <si>
    <t>IF-EU-000.B</t>
  </si>
  <si>
    <t>GRI 406-1</t>
  </si>
  <si>
    <t>GRI 407-1</t>
  </si>
  <si>
    <t>EM-MM-210a.2</t>
  </si>
  <si>
    <t>IF-EU-550a.2</t>
  </si>
  <si>
    <t>GRI 411-1</t>
  </si>
  <si>
    <t>2020 [1]</t>
  </si>
  <si>
    <t>SAIDI</t>
  </si>
  <si>
    <t>SAIFI</t>
  </si>
  <si>
    <t>CAIDI</t>
  </si>
  <si>
    <t>10.0 </t>
  </si>
  <si>
    <t>850.4 </t>
  </si>
  <si>
    <t>2.2 </t>
  </si>
  <si>
    <t>GRI 201-3</t>
  </si>
  <si>
    <t>GRI 207-1</t>
  </si>
  <si>
    <t>GRI 207-2</t>
  </si>
  <si>
    <t>GRI 207-3</t>
  </si>
  <si>
    <t>GRI 302-3</t>
  </si>
  <si>
    <t>GRI 305-6</t>
  </si>
  <si>
    <t>GRI 308-2</t>
  </si>
  <si>
    <t>GRI 403-8</t>
  </si>
  <si>
    <t xml:space="preserve">GRI 404-1 </t>
  </si>
  <si>
    <t>GRI 414-2</t>
  </si>
  <si>
    <t>EM-MM-150a.4</t>
  </si>
  <si>
    <t>EM-MM-150a.5</t>
  </si>
  <si>
    <t>EM-MM-150a.6</t>
  </si>
  <si>
    <t>EM-MM-150a.7</t>
  </si>
  <si>
    <t>EM-MM-150a.8</t>
  </si>
  <si>
    <t>EM-MM-150a.9</t>
  </si>
  <si>
    <t>EM-MM-150a.10</t>
  </si>
  <si>
    <t>EM-MM-540a.1</t>
  </si>
  <si>
    <t>EM-MM-540a.2</t>
  </si>
  <si>
    <t>EM-MM-540a.3</t>
  </si>
  <si>
    <t xml:space="preserve">EM-MM-000.A </t>
  </si>
  <si>
    <t xml:space="preserve">IF-EU-140a.3 </t>
  </si>
  <si>
    <t>2022–2025</t>
  </si>
  <si>
    <t>2025–2050</t>
  </si>
  <si>
    <t>•</t>
  </si>
  <si>
    <t>○</t>
  </si>
  <si>
    <t>●</t>
  </si>
  <si>
    <t>+</t>
  </si>
  <si>
    <r>
      <t xml:space="preserve">SSP126 - </t>
    </r>
    <r>
      <rPr>
        <sz val="10"/>
        <color rgb="FF00B050"/>
        <rFont val="Arial"/>
        <family val="2"/>
        <charset val="204"/>
      </rPr>
      <t>•</t>
    </r>
  </si>
  <si>
    <r>
      <t xml:space="preserve">SSP245 - </t>
    </r>
    <r>
      <rPr>
        <sz val="10"/>
        <color rgb="FF4472C4"/>
        <rFont val="Arial"/>
        <family val="2"/>
        <charset val="204"/>
      </rPr>
      <t>•</t>
    </r>
  </si>
  <si>
    <r>
      <t xml:space="preserve">SSP585 - </t>
    </r>
    <r>
      <rPr>
        <sz val="10"/>
        <color rgb="FFFF0000"/>
        <rFont val="Arial"/>
        <family val="2"/>
        <charset val="204"/>
      </rPr>
      <t>•</t>
    </r>
  </si>
  <si>
    <t xml:space="preserve">
</t>
  </si>
  <si>
    <t>Email: csr@enplus.ru</t>
  </si>
  <si>
    <t>8,205.5</t>
  </si>
  <si>
    <t>0,7 </t>
  </si>
  <si>
    <t>0,3  </t>
  </si>
  <si>
    <t>2021 [1]</t>
  </si>
  <si>
    <t>2022 [1]</t>
  </si>
  <si>
    <t>9.4</t>
  </si>
  <si>
    <t>0.0</t>
  </si>
  <si>
    <t>4.0</t>
  </si>
  <si>
    <t xml:space="preserve">GRI 2-1 </t>
  </si>
  <si>
    <t xml:space="preserve">GRI 2-2 </t>
  </si>
  <si>
    <t xml:space="preserve">GRI 2-3 </t>
  </si>
  <si>
    <t xml:space="preserve">GRI 2-4 </t>
  </si>
  <si>
    <t xml:space="preserve">GRI 2-5 </t>
  </si>
  <si>
    <t xml:space="preserve">GRI 2-6 </t>
  </si>
  <si>
    <t xml:space="preserve">GRI 2-7 </t>
  </si>
  <si>
    <t xml:space="preserve">GRI 2-9 </t>
  </si>
  <si>
    <t xml:space="preserve">GRI 2-10 </t>
  </si>
  <si>
    <t xml:space="preserve">GRI 2-11 </t>
  </si>
  <si>
    <t xml:space="preserve">GRI 2-12 </t>
  </si>
  <si>
    <t xml:space="preserve">GRI 2-13 </t>
  </si>
  <si>
    <t xml:space="preserve">GRI 2-14 </t>
  </si>
  <si>
    <t>GRI 2-15</t>
  </si>
  <si>
    <t xml:space="preserve">GRI 2-16 </t>
  </si>
  <si>
    <t>GRI 2-17</t>
  </si>
  <si>
    <t xml:space="preserve">GRI 2-18 </t>
  </si>
  <si>
    <t>GRI 2-19</t>
  </si>
  <si>
    <t>GRI 2-20</t>
  </si>
  <si>
    <t>GRI 2-21</t>
  </si>
  <si>
    <t>GRI 2-22</t>
  </si>
  <si>
    <t>GRI 2-23</t>
  </si>
  <si>
    <t>GRI 2-24</t>
  </si>
  <si>
    <t>GRI 2-25</t>
  </si>
  <si>
    <t>GRI 2-26</t>
  </si>
  <si>
    <t>GRI 2-27</t>
  </si>
  <si>
    <t>GRI 2-28</t>
  </si>
  <si>
    <t>GRI 2-29</t>
  </si>
  <si>
    <t>GRI 2-30</t>
  </si>
  <si>
    <t>GRI 3-1</t>
  </si>
  <si>
    <t>GRI 3-2</t>
  </si>
  <si>
    <t>GRI 3-3</t>
  </si>
  <si>
    <t>GRI 205-3</t>
  </si>
  <si>
    <t>GRI 206-1</t>
  </si>
  <si>
    <t>GRI 207-4</t>
  </si>
  <si>
    <t>GRI 304-2</t>
  </si>
  <si>
    <t>GRI 305-3</t>
  </si>
  <si>
    <t>GRI 402-1</t>
  </si>
  <si>
    <t>GRI 415-1</t>
  </si>
  <si>
    <t>MM2</t>
  </si>
  <si>
    <t>98.8</t>
  </si>
  <si>
    <t xml:space="preserve">USD </t>
  </si>
  <si>
    <t xml:space="preserve">RUB </t>
  </si>
  <si>
    <t>7,5 </t>
  </si>
  <si>
    <t>GRI 401-3</t>
  </si>
  <si>
    <t>No.</t>
  </si>
  <si>
    <t>53.9 </t>
  </si>
  <si>
    <t>Отчётный период</t>
  </si>
  <si>
    <t>Границы Справочника</t>
  </si>
  <si>
    <t>Прогнозные заявления</t>
  </si>
  <si>
    <t>Отчётность за предыдущие годы</t>
  </si>
  <si>
    <t>Тематика и количество вопросов в области устойчивого развития, рассмотренных Советом директоров по состоянию на 31 декабря, %</t>
  </si>
  <si>
    <t>Экономические и финансовые вопросы</t>
  </si>
  <si>
    <t>Социальные и экологические вопросы</t>
  </si>
  <si>
    <t>Корпоративное управление</t>
  </si>
  <si>
    <t>Одобрение сделок</t>
  </si>
  <si>
    <t>Другое</t>
  </si>
  <si>
    <t>Состав Совета директоров 
по состоянию на 31 декабря 2022</t>
  </si>
  <si>
    <t>Неисполнительные директора</t>
  </si>
  <si>
    <t>Независимые неисполнительные директора</t>
  </si>
  <si>
    <t>Состав Совета директоров и его комитетов</t>
  </si>
  <si>
    <t>Член Совета директоров</t>
  </si>
  <si>
    <t>Комитеты по состоянию на 28 апреля 2023 г.</t>
  </si>
  <si>
    <t>Кристофер Бэнкрофт Бернем
Независимый неисполнительный директор, Председатель Совета директоров</t>
  </si>
  <si>
    <t>Ольга Филина
Неисполнительный директор</t>
  </si>
  <si>
    <t>Вадим Гераскин
Неисполнительный директор</t>
  </si>
  <si>
    <t>Елена Несветаева
Неисполнительный директор</t>
  </si>
  <si>
    <t>Тимур Валиев
Неисполнительный директор</t>
  </si>
  <si>
    <t>Жанна Фокина
Независимый неисполнительный директор</t>
  </si>
  <si>
    <t>Людмила Галенская
Независимый неисполнительный директор</t>
  </si>
  <si>
    <t>Тэргуд Маршалл Мл.
Независимый неисполнительный директор</t>
  </si>
  <si>
    <t>Андрей Шаронов
Независимый неисполнительный директор</t>
  </si>
  <si>
    <t>Андрей Яновский
Независимый неисполнительный директор</t>
  </si>
  <si>
    <t>Дж. В. Райдер
Независимый неисполнительный директор</t>
  </si>
  <si>
    <t>Обязанности комитетов по ESG-вопросам</t>
  </si>
  <si>
    <t>Управление рисками</t>
  </si>
  <si>
    <t>Корпоративное управление;
Этика</t>
  </si>
  <si>
    <t>Многообразие</t>
  </si>
  <si>
    <t>КПЭ в области устойчивого развития для руководства</t>
  </si>
  <si>
    <t>Управление ОТ и ПБ;
Экологический менеджмент</t>
  </si>
  <si>
    <t>Комплаенс;
Противодействие коррупции</t>
  </si>
  <si>
    <t>Комитет по аудиту и рискам</t>
  </si>
  <si>
    <t xml:space="preserve">Комитет по корпоративному управлению </t>
  </si>
  <si>
    <t>Комитет по назначениям</t>
  </si>
  <si>
    <t>Комитет по вознаграждениям</t>
  </si>
  <si>
    <t>Комитет по охране труда, промышленной безопасности и окружающей среде</t>
  </si>
  <si>
    <t>Комитет по комплаенсу</t>
  </si>
  <si>
    <t>Комитет по аудиту и рискам проводит предварительный анализ вопросов, связанных с надзором за финансово-хозяйственной деятельностью Группы, и оказывает содействие Совету директоров в эффективном осуществлении его надзорных функций.</t>
  </si>
  <si>
    <t>Комитет по корпоративному управлению разрабатывает рекомендации Совету директоров по вопросам корпоративного управления, защиты прав акционеров, разрешения конфликтов, соблюдения корпоративной этики, раскрытия информации и соблюдения внутренних корпоративных процедур.</t>
  </si>
  <si>
    <t>Комитет по назначениям разрабатывает рекомендации Совету директоров по оценке результатов работы Совета и планированию внутренних назначений.</t>
  </si>
  <si>
    <t>Комитет по вознаграждениям проводит предварительный анализ вопросов, связанных с формированием эффективной и прозрачной практики вознаграждения.</t>
  </si>
  <si>
    <t>Комитет по охране труда, промышленной безопасности и охране окружающей среды проводит предварительный анализ вопросов, связанных с надлежащим функционированием системы управления рисками для здоровья, безопасности и окружающей среды.</t>
  </si>
  <si>
    <t>Комитет по комплаенсу осуществляет предварительную проверку соблюдения Компанией требований применимого законодательства и внутренних нормативных актов Компании по противодействию взяточничеству, коррупции и легализации доходов, полученных преступным путём, по вопросам добросовестной конкуренции, защиты данных, охраны труда и промышленной безопасности, этических норм, а также законов и нормативных актов об экономических санкциях.</t>
  </si>
  <si>
    <t>Председатель комитета</t>
  </si>
  <si>
    <t>Член комитета</t>
  </si>
  <si>
    <t>СТРУКТУРА КОРПОРАТИВНОГО УПРАВЛЕНИЯ</t>
  </si>
  <si>
    <t>КОРПОРАТИВНОЕ УПРАВЛЕНИЕ</t>
  </si>
  <si>
    <t xml:space="preserve">Разнообразие Совета директоров, % </t>
  </si>
  <si>
    <t>Гендерное разнообразие:</t>
  </si>
  <si>
    <t>Женщины</t>
  </si>
  <si>
    <t>Мужчины</t>
  </si>
  <si>
    <t>Возраст:</t>
  </si>
  <si>
    <t>Выслуга:</t>
  </si>
  <si>
    <t>Чтобы оставить отзыв, комментарий или задать вопрос, пожалуйста, используйте указанную ниже контактную информацию:</t>
  </si>
  <si>
    <t>Дирекция по устойчивому развитию</t>
  </si>
  <si>
    <t>Тел: +7 495 642 7937</t>
  </si>
  <si>
    <t>Департамент по работе с инвесторами и ESG-вопросам</t>
  </si>
  <si>
    <t>Для СМИ:</t>
  </si>
  <si>
    <t>Департамент по связям с общественностью</t>
  </si>
  <si>
    <t>РАБОЧАЯ ГРУППА ПО ВОПРОСАМ РАСКРЫТИЯ ФИНАНСОВОЙ ИНФОРМАЦИИ, СВЯЗАННОЙ С ИЗМЕНЕНИЕМ КЛИМАТА</t>
  </si>
  <si>
    <t>Раскрытие</t>
  </si>
  <si>
    <t xml:space="preserve">Руководство для всех отраслей </t>
  </si>
  <si>
    <t xml:space="preserve">Опишите, как совет директоров осуществляет надзор за рисками и возможностями, связанными с климатом. </t>
  </si>
  <si>
    <t xml:space="preserve">При описании надзора совета директоров за вопросами, связанными с климатом, организациям следует рассмотреть возможность обсуждения следующего:
- процессы и частота, с которой совет и/или комитеты совета (например, комитет по аудиту, рискам или другие комитеты) получают информацию о проблемах, связанных с климатом,
- учитывают ли совет директоров и/или его комитеты вопросы, связанные с климатом, при рассмотрении и управлении стратегией, основными планами действий, политиками управления рисками, годовыми бюджетами и бизнес-планами, а также при постановке целей деятельности организации, при мониторинге реализации и эффективности и в процессе надзора за крупными капитальными затратами, приобретениями и продажами, а также
- как совет директоров отслеживает и контролирует прогресс в достижении целей и задач по решению проблем, связанных с климатом. </t>
  </si>
  <si>
    <t xml:space="preserve">Опишите роль менеджмента в оценке и управлении рисками и возможностями, связанными с климатом. </t>
  </si>
  <si>
    <t xml:space="preserve">При описании роли менеджмента в оценке и управлении проблемами, связанными с климатом, организациям следует рассмотреть возможность включения следующей информации:
- распределила ли организация связанные с климатом обязанности по руководящим должностям или комитетам; и если да, то подчиняются ли занимающие эти руководящие должности лица и комитеты совету директоров или комитету при нем и включают ли указанные обязанности оценку и/или управление вопросами, связанными с климатом,
- описание соответствующей(их) организационной(ых) структур(ы),
- процессы, посредством которых менеджмент получает информацию о проблемах, связанных с климатом, и
- как менеджмент (через определенные должности и/или комитеты по управлению) отслеживает вопросы, связанные с климатом. </t>
  </si>
  <si>
    <t>Стратегия</t>
  </si>
  <si>
    <t>Опишите риски и возможности, связанные с климатом, которые организация определила в краткосрочной, среднесрочной и долгосрочной перспективе.</t>
  </si>
  <si>
    <t xml:space="preserve">Организациям следует предоставить следующую информацию:
- описание того, что они считают релевантными краткосрочными, среднесрочными и долгосрочными временными горизонтами, с учетом срока полезной службы активов или инфраструктуры организации и того факта, что проблемы, связанные с климатом, часто проявляются в среднесрочной перспективе и в более длительные сроки,
- описание конкретных проблем, связанных с климатом, для каждого временного горизонта (краткосрочного, среднесрочного и долгосрочного), которые могут оказать существенное финансовое воздействие на организацию, и
- описание процессов, используемых для определения рисков и возможностей, которые могут оказать существенное финансовое влияние на организацию.  </t>
  </si>
  <si>
    <t xml:space="preserve">Опишите влияние рисков и возможностей, связанных с климатом, на производственную деятельность, стратегию и финансовое планирование организации. </t>
  </si>
  <si>
    <t xml:space="preserve">Основываясь на рекомендованном раскрытии информации (а), организациям следует обсудить, как выявленные проблемы, связанные с климатом, повлияли на их бизнес, стратегию и финансовое планирование. Организациям следует рассмотреть вопрос о влиянии на их бизнес и стратегию в следующих областях:
- Продукты и услуги
- Цепочка поставок и/или цепочка создания стоимости
- Действия по адаптации и смягчению последствий
- Инвестиции в исследования и разработки
- Операционные организации (включая типы операций и расположение объектов) должны описывать, как вопросы, связанные с климатом, служат вкладом в их процесс финансового планирования, используемые периоды времени и как эти риски и возможности устанавливаются по приоритетам. Раскрытие информации организациями должно отражать целостную картину взаимозависимостей между факторами, которые влияют на их способность создавать ценность с течением времени. Организациям также следует рассмотреть возможность включения в свои раскрытия информации о влиянии на финансовое планирование в следующих областях:
- Операционные расходы и доходы
- Капитальные затраты и размещение капитала
- Приобретения или продажи
- Доступ к капиталу. Если сценарии, связанные с климатом, использовались для информирования о стратегии и финансовом планировании организации, такие сценарии следует описать. </t>
  </si>
  <si>
    <t xml:space="preserve">Опишите устойчивость стратегии организации с учетом различных сценариев, связанных с климатом, включая сценарий 2 °C или ниже. </t>
  </si>
  <si>
    <t>Организациям следует описать, насколько устойчивы их стратегии к климатическим рискам и возможностям, принимая во внимание переход к экономике с более низким уровнем выбросов углерода в соответствии со сценарием 2 °C или ниже и, если это актуально для организации, сценарии, отражающие цвеличение физических климатических рисков. Организациям следует рассмотреть возможность обсуждения:
- где, по их мнению, на их стратегии могут повлиять риски и возможности, связанные с климатом;
- как их стратегии могут измениться с целью устранения таких потенциальных рисков и возможностей; а также
- рассматриваемые сценарии, связанные с климатом, и соответствующий временной горизонт.</t>
  </si>
  <si>
    <t xml:space="preserve">Опишите процессы организации по выявлению и оценке рисков, связанных с климатом. </t>
  </si>
  <si>
    <t>Организациям следует описать свои процессы управления рисками для выявления и оценки рисков, связанных с климатом. Важным аспектом этого описания является то, как организации определяют относительную значимость рисков, связанных с климатом, по сравнению с другими рисками.
Организации должны описать, учитывают ли они существующие и возникающие нормативные требования, связанные с изменением климата (например, ограничения на выбросы), а также другие рассматриваемые релевантные факторы. Организациям также следует рассмотреть возможность раскрытия следующего:
- процессы оценки потенциального размера и масштаба выявленных рисков, связанных с климатом, и
- используемые в терминологии рисков определения или ссылки на существующие структуры классификации рисков.</t>
  </si>
  <si>
    <t xml:space="preserve">Опишите процессы организации по управлению рисками, связанными с климатом. </t>
  </si>
  <si>
    <t xml:space="preserve">Организациям следует описать свои процессы управления рисками, связанными с климатом, включая то, как они принимают решения по смягчению, передаче, принятию или контролю этих рисков. Кроме того, организациям следует описать свои процессы определения приоритетности рисков, связанных с климатом, в том числе то, как в их организациях определяется существенность. </t>
  </si>
  <si>
    <t xml:space="preserve">Опишите, как процессы выявления, оценки и управления рисками, связанными с климатом, интегрированы в систему управления рисками организации. </t>
  </si>
  <si>
    <t xml:space="preserve">Организациям следует описать, как их процессы выявления, оценки и управления рисками, связанными с климатом, интегрированы в их общее управление рисками. </t>
  </si>
  <si>
    <t xml:space="preserve">Показатели и цели </t>
  </si>
  <si>
    <t>Раскройте показатели, используемые организацией для оценки рисков и возможностей, связанных с климатом, в соответствии с ее стратегией и процессом управления рисками.</t>
  </si>
  <si>
    <t>Организациям следует рассмотреть возможность включения показателей  климатических рисков, связанных с водными ресурсами, энергией, землепользованием и управлением отходами, где это уместно и применимо.
Если вопросы, связанные с климатом, являются существенными, организациям следует рассмотреть возможность описать, интегрированы ли соответствующие показатели эффективности в политику вознаграждений, и если да, то каким образом.
Где применимо, организации должны предоставлять свои внутренние цены на углерод, а также показатели возможностей, связанных с климатом, такие как доходы от продуктов и услуг, разработанных для низкоуглеродной экономики.
Должны быть предоставлены показатели для периодов в прошлом, чтобы можно было отслеживать тенденции. Кроме того, организации должны предоставить описание методологий, используемых для расчета или оценки показателей, связанных с климатом, если это не очевидно.</t>
  </si>
  <si>
    <t xml:space="preserve">Раскройте scope 1, 2 и, при необходимости, объем выбросов парниковых газов (ПГ) scope 3 и связанные с ними риски. </t>
  </si>
  <si>
    <t xml:space="preserve">Организациям следует раскрыть свои выбросы парниковых газов (область охвата 1 и область охвата 2) и, при необходимости, выбросы парниковых газов области охвата 3 и соответствующие риски.
Выбросы парниковых газов следует рассчитывать в соответствии с методологией Протокола по парниковым газам, чтобы обеспечить накопление данных и сопоставимость по организациям и юрисдикциям. При необходимости организациям следует рассмотреть возможность предоставления соответствующих общепринятых отраслевых коэффициентов эффективности выбросов парниковых газов.
Выбросы парниковых газов и соответствующие показатели должны быть предоставлены за исторические периоды, чтобы можно было анализировать тенденции. Кроме того, организации должны предоставить описание методологий, используемых для расчета или оценки показателей, если это не очевидно. </t>
  </si>
  <si>
    <t xml:space="preserve">Опишите целевые показатели, используемые организацией для управления рисками и возможностями, связанными с климатом, и результаты их достижения. </t>
  </si>
  <si>
    <t>Организациям следует описать свои ключевые целевые показатели, связанные с климатом, например, с выбросами парниковых газов, использованием воды, энергии и т. д., в соответствии с ожидаемыми нормативными требованиями, рыночными ограничениями или другими целями. Другие цели могут включать цели в области эффективности или финансовые цели, допуски по финансовым убыткам, предотвращенные выбросы парниковых газов на протяжении всего жизненного цикла продукции или целевые показатели чистой выручки от продуктов и услуг, разработанных для низкоуглеродной экономики. При описании своих целей организациям следует учитывать следующее:
- является ли цель абсолютной или основанной на интенсивности,
- временные рамки, в которые встраивается цель,
- базовый год, по которому измеряется прогресс, и
- ключевые показатели эффективности, используемые для оценки прогресса в достижении целей. Организациям следует предоставлять описание методологий, используемых для расчета целей и показателей, если это не очевидно.</t>
  </si>
  <si>
    <t>Физический риск</t>
  </si>
  <si>
    <t>Физические риски</t>
  </si>
  <si>
    <t>Риск-фактор</t>
  </si>
  <si>
    <t>Сценарий</t>
  </si>
  <si>
    <t xml:space="preserve">
Регион воздействия</t>
  </si>
  <si>
    <t>Воздействие во временном горизонте</t>
  </si>
  <si>
    <t>Вероятность*</t>
  </si>
  <si>
    <t>Краткосрочный</t>
  </si>
  <si>
    <t>Среднесрочный</t>
  </si>
  <si>
    <t>Долгосрочный</t>
  </si>
  <si>
    <t>Нарушение функционирования инфраструктуры
(подтопление карьеров)</t>
  </si>
  <si>
    <t>аномальные осадки</t>
  </si>
  <si>
    <t>Республика Коми</t>
  </si>
  <si>
    <t>Низкая</t>
  </si>
  <si>
    <t>Гвинейская Республика</t>
  </si>
  <si>
    <t>Средняя</t>
  </si>
  <si>
    <t>Высокая</t>
  </si>
  <si>
    <t xml:space="preserve">Нарушение функционирования инфраструктуры
</t>
  </si>
  <si>
    <t>Красноярский край</t>
  </si>
  <si>
    <t>Нижегородская область</t>
  </si>
  <si>
    <t>Иркутская область</t>
  </si>
  <si>
    <t>Перебои в поставках</t>
  </si>
  <si>
    <t>Армения</t>
  </si>
  <si>
    <t>сильный ветер</t>
  </si>
  <si>
    <t>Ямайка</t>
  </si>
  <si>
    <t>Снижение производительности</t>
  </si>
  <si>
    <t xml:space="preserve">аномальная жара </t>
  </si>
  <si>
    <t>Красноярский край
Гвинейская Республика</t>
  </si>
  <si>
    <t>Повреждение/утрата оборудования</t>
  </si>
  <si>
    <t>аномальный холод</t>
  </si>
  <si>
    <t>Остановка производственного процесса</t>
  </si>
  <si>
    <t>аномальный дефицит осадков</t>
  </si>
  <si>
    <t>Нарушение целостности производственных объектов</t>
  </si>
  <si>
    <t>Падение крыши главного корпуса</t>
  </si>
  <si>
    <t>аномальный снегопад</t>
  </si>
  <si>
    <t>○ - незначительное воздействие, ● - значительное воздействие (на основе качественной оценки рисков)</t>
  </si>
  <si>
    <t>* - На основе качественной шкалы оценки риска: низкая (менее 20%), средняя (20-60%), высокая (60-100%) вероятность</t>
  </si>
  <si>
    <t>Переходные риски</t>
  </si>
  <si>
    <t xml:space="preserve">Категория риска </t>
  </si>
  <si>
    <t>Риск</t>
  </si>
  <si>
    <t xml:space="preserve">Сценарий </t>
  </si>
  <si>
    <t>Активы, подверженные риску</t>
  </si>
  <si>
    <t>Вероятность в рамках сценарного анализа*</t>
  </si>
  <si>
    <t xml:space="preserve">Металлургический сегмент </t>
  </si>
  <si>
    <t xml:space="preserve">Энергетический сегмент </t>
  </si>
  <si>
    <t>Краткосрочный 2022</t>
  </si>
  <si>
    <t>Среднесрочный 2022–2025</t>
  </si>
  <si>
    <t>Долгосрочный 2025–2050</t>
  </si>
  <si>
    <t>Политические и правовые</t>
  </si>
  <si>
    <t>Издержки, связанные с покупкой офсетов</t>
  </si>
  <si>
    <t>Установление национальной цены на углерод и создание регионального кадастра выбросов парниковых газов</t>
  </si>
  <si>
    <t>Дополнительная налоговая нагрузка в связи с введением ТУР</t>
  </si>
  <si>
    <t>Внедрение ТУР</t>
  </si>
  <si>
    <t>Затраты на организацию мер по адаптации и минимизации последствий глобального изменения климата</t>
  </si>
  <si>
    <t>Утверждение национального плана действий по адаптации к изменению климата</t>
  </si>
  <si>
    <t>Сокращение спроса на экологически чистую электроэнергию в связи с внедрением ТУР</t>
  </si>
  <si>
    <t>Технологические</t>
  </si>
  <si>
    <t>Капитальные затраты на переход к энергоэффективным и энергосберегающим решениям в производственных процессах</t>
  </si>
  <si>
    <t>Высокая углеродоемкость производственных процессов</t>
  </si>
  <si>
    <t>Снижение спроса на продукцию Компании на европейских рынках</t>
  </si>
  <si>
    <t>Переориентация экспорта алюминия на азиатские рынки</t>
  </si>
  <si>
    <t>Снижение объёма или отсутствие государственных инвестиций, направленных на снижение выбросов ПГ</t>
  </si>
  <si>
    <t>Ограничение инвестиций для объектов гидрогенерации</t>
  </si>
  <si>
    <t>Недостижение заявленного КПД рабочих колёс гидроагрегатов в рамках программы "Новая энергия"</t>
  </si>
  <si>
    <t>Реализация Новой энергетической программы</t>
  </si>
  <si>
    <t>Увеличение углеродоемкости производства за счёт использования элегазового коммутационного оборудования</t>
  </si>
  <si>
    <t>Замена коммутационного оборудования</t>
  </si>
  <si>
    <t>Репутационные</t>
  </si>
  <si>
    <t>Снижение инвестиционной привлекательности Компании</t>
  </si>
  <si>
    <t>Негативное восприятие Компании инвесторами, независимыми акционерами, местными сообществами</t>
  </si>
  <si>
    <t>Перелив шлама, который влечёт за собой затраты на ликвидацию последствий аварии и уплату штрафа</t>
  </si>
  <si>
    <t xml:space="preserve">Переполнение уровня на шламовых полях </t>
  </si>
  <si>
    <t>Рыночные</t>
  </si>
  <si>
    <t>Снижение маржинальности и конкурентоспособности продукции 
из-за высокого углеродного следа</t>
  </si>
  <si>
    <t>Снижение спроса на высокоуглеродную генерацию</t>
  </si>
  <si>
    <t>Снижение спроса на угольную продукцию</t>
  </si>
  <si>
    <t>Переход на низкоуглеродное экономическое развитие</t>
  </si>
  <si>
    <t>○ – незначительное воздействие, ● – значительное воздействие (на основе качественной оценки рисков)</t>
  </si>
  <si>
    <t>* На основе качественной шкалы оценки риска: низкая (менее 20%), средняя (20-60%), высокая (60-100%) вероятность</t>
  </si>
  <si>
    <t>USD/RUB средний обменный курс</t>
  </si>
  <si>
    <t>Дополнительная информация о наших социальных проектах</t>
  </si>
  <si>
    <t>Социальные проекты Металлургического сегмента</t>
  </si>
  <si>
    <t>Территория РУСАЛа</t>
  </si>
  <si>
    <t>Помогать просто</t>
  </si>
  <si>
    <t>Школа городских изменений</t>
  </si>
  <si>
    <t>Социальные проекты Энергетического сегмента</t>
  </si>
  <si>
    <t>Энергия в каждой капле</t>
  </si>
  <si>
    <t>Волонтерский проект «360»</t>
  </si>
  <si>
    <t>Совместные проекты двух сегментов</t>
  </si>
  <si>
    <t>Строительство больниц</t>
  </si>
  <si>
    <t>На лыжи!</t>
  </si>
  <si>
    <t>Академия IT</t>
  </si>
  <si>
    <t>Определения</t>
  </si>
  <si>
    <t>Один из крупнейших социальных проектов En +, организованный совместными усилиями Металлургического и Энергетического сегментов, способствующий формированию привычки к здоровому образу жизни и повышению качества жизни в регионах присутствия предприятий Компании.</t>
  </si>
  <si>
    <t>Программа социально-экономического развития территорий присутствия</t>
  </si>
  <si>
    <t>Программа поддержки и развития корпоративного и общегородского волонтерства</t>
  </si>
  <si>
    <t>Программа формирования и обучения инициативных групп, желающих улучшить городское пространство</t>
  </si>
  <si>
    <t>ОХРАНА ТРУДА И ПРОМЫШЛЕННАЯ БЕЗОПАСНОСТЬ</t>
  </si>
  <si>
    <t>LTIFR (Lost time injury frequency rate - Коэффициент частоты производственного травматизма)</t>
  </si>
  <si>
    <t xml:space="preserve">Коэффициент тяжелого травматизма </t>
  </si>
  <si>
    <t>Общий коэффициент зарегистрированных инцидентов (Total rate of incidents recorded, TRIR)</t>
  </si>
  <si>
    <t>Коэффициент смертности среди сотрудников</t>
  </si>
  <si>
    <t>Объём социальных инвестиций</t>
  </si>
  <si>
    <t>Расходы Энергетического сегмента на ОТ и ПБ, млн</t>
  </si>
  <si>
    <t>Обучение сотрудников и техническое обслуживание систем обучения</t>
  </si>
  <si>
    <t>Повышение пожарной безопасности</t>
  </si>
  <si>
    <t>Повышение технического уровня и эффективности производства</t>
  </si>
  <si>
    <t>Улучшение условий труда и санитарных мер</t>
  </si>
  <si>
    <t>Повышение качества и эффективности средств индивидуальной защиты</t>
  </si>
  <si>
    <t>Общие расходы на ОТ и ПБ</t>
  </si>
  <si>
    <t>USD/RUB средний обменный курс:</t>
  </si>
  <si>
    <t>Коэффициент частоты производственного травматизма (TRIR)</t>
  </si>
  <si>
    <t>Среднее количество часов тренингов на одного сотрудника</t>
  </si>
  <si>
    <t>Среднее количество часов тренингов на одного сотрудника (подрядчиков)</t>
  </si>
  <si>
    <t>Показатели ОТиПБ в Энергетическом сегменте</t>
  </si>
  <si>
    <t>Основные причины производственного травматизма в Энергетическом сегменте, %</t>
  </si>
  <si>
    <t>Движущиеся и вращающиеся части оборудования</t>
  </si>
  <si>
    <t>Подскальзывание, спотыкание и падение</t>
  </si>
  <si>
    <t>Иное</t>
  </si>
  <si>
    <t>Основные показатели [1], [3]</t>
  </si>
  <si>
    <t>Металлургический сегмент</t>
  </si>
  <si>
    <t>Энергетический сегмент</t>
  </si>
  <si>
    <t>ССЫЛКИ НА РАСКРЫТИЕ ИНФОРМАЦИИ</t>
  </si>
  <si>
    <t>Наименование</t>
  </si>
  <si>
    <t>Ссылка</t>
  </si>
  <si>
    <t>Описание</t>
  </si>
  <si>
    <t>Политика многообразия состава Совета директоров</t>
  </si>
  <si>
    <t>Компания признает преимущества многообразного состава Совета директоров для повышения эффективности своей деятельности и обеспечения достижения стратегических задач и целей устойчивого развития Группы.</t>
  </si>
  <si>
    <t>Экологическая политика</t>
  </si>
  <si>
    <t>Компания прилагает все возможные усилия для охраны окружающей среды и признает свою ответственность за снижение воздействия на окружающую среду в локальном и глобальном масштабе всех процессов производства электрической и тепловой энергии, включая процессы добычи полезных ископаемых.</t>
  </si>
  <si>
    <t>Политика в области безопасности труда, промышленной и пожарной безопасности</t>
  </si>
  <si>
    <t>Компания руководствуется корпоративными ценностями и эффективно использует доступные ресурсы для обеспечения стабильно высокого уровня индикаторов производственной безопасности. Мы признаем свою ответственность за возможное негативное воздействие результатов при ведении бизнеса и твёрдо убеждены, что указанная деятельность может и должна осуществляться без каких-либо инцидентов, несчастных случаев, профессиональных заболеваний или иных происшествий.</t>
  </si>
  <si>
    <t>Политика по правам человека</t>
  </si>
  <si>
    <t>Политика по взаимодействию с заинтересованными сторонами</t>
  </si>
  <si>
    <t>Амбициозные цели никогда не достигаются в одиночку – нам необходима поддержка наших партнёров и мы, в свою очередь, готовы поддержать их. Стратегия Компании и её успех строятся на взаимодействии с нашими акционерами, сотрудниками, местными сообществами, партнерами по рынку, НКО и органами власти.</t>
  </si>
  <si>
    <t xml:space="preserve">Кодекс корпоративной этики </t>
  </si>
  <si>
    <t>Антикоррупционная политика</t>
  </si>
  <si>
    <t>Политика социокультурного многообразия и равных возможностей</t>
  </si>
  <si>
    <t>Компания понимает, что поддержание социокультурного многообразия и обеспечение равных возможностей для всех сотрудников Группы является ключевым элементом повышения эффективности и достижения целей в области устойчивого развития.</t>
  </si>
  <si>
    <t>Стандарт поставщиков</t>
  </si>
  <si>
    <t>Компания стремится развивать практику устойчивого развития в рамках всей цепочки поставок и стремится работать в сотрудничестве с ответственными поставщиками, подрядчиками и другими деловыми партнерами.</t>
  </si>
  <si>
    <t>Политика качества</t>
  </si>
  <si>
    <t>Крайне важно, чтобы Группа обеспечивала высокое качество на каждом этапе жизненного цикла продукции и совершенствовала систему управления качеством для сохранения конкурентных преимуществ на рынке.</t>
  </si>
  <si>
    <t>Политика в области биоразнообразия</t>
  </si>
  <si>
    <t>Положение об информационной политике</t>
  </si>
  <si>
    <t>Для поддержания деловой репутации Компания стремится к раскрытию прозрачной и достоверной информации.</t>
  </si>
  <si>
    <t>Положение об инсайдерской информации</t>
  </si>
  <si>
    <t xml:space="preserve">Наименование </t>
  </si>
  <si>
    <t>Финансовые результаты и презентации для инвесторов</t>
  </si>
  <si>
    <t>Годовой отчёт – 2021</t>
  </si>
  <si>
    <t>Отчёт об устойчивом развитии – 2021</t>
  </si>
  <si>
    <t>Отчёт об устойчивом развитии – 2020</t>
  </si>
  <si>
    <t>Годовой отчёт – 2020</t>
  </si>
  <si>
    <t>Отчёт об устойчивом развитии – 2019</t>
  </si>
  <si>
    <t>Годовой отчёт – 2019</t>
  </si>
  <si>
    <t>Отчёт об устойчивом развитии – 2018</t>
  </si>
  <si>
    <t>Годовой отчёт – 2018</t>
  </si>
  <si>
    <t>Более подробную информацию о наших проектах в области устойчивого развития и наши новости в этой области вы можете найти на интернет-сайте Компании www.enplusgroup.com/ru/</t>
  </si>
  <si>
    <t>ГЛОССАРИЙ</t>
  </si>
  <si>
    <t>Коэффициент частоты производственного травматизма (Lost time injury frequency rate, LTIFR)</t>
  </si>
  <si>
    <t>Lost Time Injury Frequency Rate — коэффициент частоты несчастных случаев на производстве с утратой трудоспособности, рассчитываемый Группой как сумма количества несчастных случаев со смертельным исходом и несчастных случаев с утратой трудоспособности на 200 тыс. человеко-часов.</t>
  </si>
  <si>
    <t xml:space="preserve">TRIR= Количество инцидентов * 200 000 / общее количество отработанных часов за отчётный период. 
Даёт представление об уровне безопасности организации, при расчёте количества регистрируемых инцидентов на 100 работников с полной занятостью в течение одного года. </t>
  </si>
  <si>
    <t>Текучесть персонала</t>
  </si>
  <si>
    <t>Коэффициент текучести кадров – это скорость, с которой сотрудники покидают компанию и заменяются новыми людьми.</t>
  </si>
  <si>
    <t>Коэффициент смертности сотрудников - количество смертельных случаев * 200 000 / общее количество отработанных часов за отчётный период.</t>
  </si>
  <si>
    <t>Коэффициент тяжести травм</t>
  </si>
  <si>
    <t>Коэффициент тяжёлого травматизма – количество серьёзных травм (за исключением смертельных случаев) / количество отработанных часов * 200 000 человеко-часов.</t>
  </si>
  <si>
    <t xml:space="preserve">Выбросы Область охвата 1 </t>
  </si>
  <si>
    <r>
      <t>Область охвата 1 (прямые выбросы парниковых газов) – это выбросы из собственных или контролируемых компанией источников. Выбросы области охвата1 включают выбросы CO</t>
    </r>
    <r>
      <rPr>
        <sz val="8"/>
        <color theme="1"/>
        <rFont val="Arial"/>
        <family val="2"/>
        <charset val="204"/>
      </rPr>
      <t>2</t>
    </r>
    <r>
      <rPr>
        <sz val="10"/>
        <color theme="1"/>
        <rFont val="Arial"/>
        <family val="2"/>
        <charset val="204"/>
      </rPr>
      <t xml:space="preserve">e от ископаемого топлива, летучих выбросов газа из угольных пластов, возобновляемых видов топлива и производственных процессов. </t>
    </r>
  </si>
  <si>
    <t>Выбросы Область охвата 2</t>
  </si>
  <si>
    <t>Область охвата 2 (косвенные выбросы) – это выбросы, возникающие в результате производства закупленной или приобретённой электроэнергии, отопления, охлаждения и пара, потребляемых организацией.</t>
  </si>
  <si>
    <t xml:space="preserve">Общее энергопотребление </t>
  </si>
  <si>
    <t xml:space="preserve">Общее энергопотребление рассчитывается из покупной электроэнергии, энергии из ископаемых видов топлива и энергии из возобновляемых видов топлива и указывается в млн ГДж. </t>
  </si>
  <si>
    <t>Опасные отходы</t>
  </si>
  <si>
    <t>Опасные отходы – это отходы со свойствами, которые делают их опасными или способными оказать вредное воздействие на здоровье человека или окружающую среду.</t>
  </si>
  <si>
    <t>Неопасные отходы</t>
  </si>
  <si>
    <t>Неопасные отходы – это отходы, не причиняющие вреда здоровью человека или окружающей среде.</t>
  </si>
  <si>
    <t>Пластовая воды</t>
  </si>
  <si>
    <t>Пластовые воды – это вода, которая образуется в результате добычи, переработки или использования какого-либо сырья и, соответственно, процесс образования которой должен управляться организацией.</t>
  </si>
  <si>
    <t>Воды сторонних организаций</t>
  </si>
  <si>
    <t>Воды сторонних организаций – включает воду, поставляемую муниципальными водопроводными сетями или другими организациями.</t>
  </si>
  <si>
    <t>Поверхностные воды</t>
  </si>
  <si>
    <t>Вода, которая естественным образом встречается на поверхности Земли в ледяных щитах, ледяных шапках, ледниках, айсбергах, болотах, прудах, озерах, реках и ручьях (Примечание: Это определение основано на CDP, CDP Water Security Reporting Guidance, 2018).</t>
  </si>
  <si>
    <t>Другие воды</t>
  </si>
  <si>
    <t>Вода, концентрация общего количества растворенных твердых веществ в которой превышает 1 000 мг/л. Другая вода – это, следовательно, вся вода, которая не попадает в категорию пресной воды.</t>
  </si>
  <si>
    <t>Пресная вода</t>
  </si>
  <si>
    <t>Вода с концентрацией общих растворенных твердых веществ, равной или ниже 1 000 мг/л (Примечание: Это определение основано на ISO 14046:2014; Геологическая служба США (USGS))</t>
  </si>
  <si>
    <t>Городские сети</t>
  </si>
  <si>
    <t xml:space="preserve">Горячая линия ‘Сигнал’ </t>
  </si>
  <si>
    <t>Горячая линия "Сигнал" – это канал для привлечения сотрудников и других заинтересованных сторон к обсуждению вопросов, связанных с этикой. И сотрудники, и другие заинтересованные стороны могут воспользоваться им для конфиденциального (и, при необходимости, анонимного) обращения. Среди прочего, они могут получить консультацию по вопросам надлежащего соблюдения Кодекса корпоративной этики.</t>
  </si>
  <si>
    <t>Стандартная заработная плата начального уровня</t>
  </si>
  <si>
    <t>Переработка</t>
  </si>
  <si>
    <t>Повторная переработка продуктов или компонентов продуктов, ставших отходами, для получения новых материалов (Примечание: Это определение основано на Программе ООН по окружающей среде (UNEP), Базельская конвенция о контроле за трансграничной перевозкой опасных отходов и их удалением, 1989 г.)</t>
  </si>
  <si>
    <t>Восстановление</t>
  </si>
  <si>
    <t>Любая операция, при которой продукты, компоненты продуктов или материалы, ставшие отходами, подготавливаются для выполнения какой-либо цели вместо новых продуктов, компонентов или материалов, которые в противном случае были бы использованы для этой цели (Примечание 2: В контексте отчётности по отходам операции по восстановлению не включают восстановление энергии). (Примечание 3: Это определение основано на Программе ООН по окружающей среде (UNEP), Базельская конвенция о контроле за трансграничной перевозкой опасных отходов и их удалением, 1989 г.)</t>
  </si>
  <si>
    <t xml:space="preserve">Проект «На лыжи!» </t>
  </si>
  <si>
    <t>Экологическая акция «360»</t>
  </si>
  <si>
    <t>«Помогать просто»</t>
  </si>
  <si>
    <t xml:space="preserve">«Помогать просто» – это программа, которая позволяет неравнодушным гражданам принять участие в решении важных социальных проблем. </t>
  </si>
  <si>
    <t>Проект социально-экономического развития территорий</t>
  </si>
  <si>
    <t>Программа поддержки активных граждан, реализующих градостроительные проекты</t>
  </si>
  <si>
    <t>Производственная травма</t>
  </si>
  <si>
    <t>Производственная травма – это негативное воздействие на здоровье, возникающее в результате воздействия опасных факторов на работе.</t>
  </si>
  <si>
    <t>Невозобновляемый источник энергии</t>
  </si>
  <si>
    <t>Источник энергии, который не может быть восполнен или воспроизведен за короткий промежуток времени в результате экологических циклов или сельскохозяйственных процессов (Примечание: невозобновляемые источники энергии могут включать топливо, дистиллированное из нефти или сырой нефти, такое как бензин, дизельное топливо, реактивное топливо и печное топливо; природный газ, такой как сжатый природный газ (CNG) и сжиженный природный газ (LNG); топливо, добываемое при переработке природного газа и нефтепереработке, такое как бутан, пропан и сжиженный нефтяной газ (LPG); уголь; и ядерное топливо.)</t>
  </si>
  <si>
    <t>Возобновляемый источник энергии</t>
  </si>
  <si>
    <t>Источник энергии, который может быть восполнен или воспроизведен в течение короткого времени в результате экологических циклов или сельскохозяйственных процессов (Примечание: возобновляемые источники энергии могут включать геотермальные, ветровые, солнечные, гидроэнергетические источники и биомассу).</t>
  </si>
  <si>
    <t>Глоссарий</t>
  </si>
  <si>
    <t>Наши корпоративные Политики</t>
  </si>
  <si>
    <t>Политики</t>
  </si>
  <si>
    <t>Наши корпоративные Отчёты и другие документы</t>
  </si>
  <si>
    <t>Отчёты</t>
  </si>
  <si>
    <t>Показатель</t>
  </si>
  <si>
    <t>Ссылка на страницу Excel</t>
  </si>
  <si>
    <t>Тематика и количество вопросов в области устойчивого развития, рассмотренных Советом директоров</t>
  </si>
  <si>
    <t>Структура корп. управления</t>
  </si>
  <si>
    <t>Разнообразие членов Совета Директоров</t>
  </si>
  <si>
    <t>ЭКОНОМИЧЕСКИЕ ПОКАЗАТЕЛИ</t>
  </si>
  <si>
    <t>Созданная и распределенная прямая экономическая стоимость</t>
  </si>
  <si>
    <t>Экономические показатели</t>
  </si>
  <si>
    <t>Финансовая помощь, полученная от государства, млн долл. США</t>
  </si>
  <si>
    <t>ЭТИКА И ДОБРОСОВЕСТНОСТЬ</t>
  </si>
  <si>
    <t>Случаи обращения сотрудников на горячую линию "Сигнал"</t>
  </si>
  <si>
    <t>Этика и добросовестность</t>
  </si>
  <si>
    <t>ЦЕПОЧКА ПОСТАВОК</t>
  </si>
  <si>
    <t>Общий объём закупок у местных поставщиков</t>
  </si>
  <si>
    <t>Цепочка поставок</t>
  </si>
  <si>
    <t>КЛИМАТИЧЕСКИЕ ПОКАЗАТЕЛИ</t>
  </si>
  <si>
    <t>Средний объем выбросов СО2-экв. при производстве алюминия марки ALLOW, т CO2-экв./т Al</t>
  </si>
  <si>
    <t>Климатические показатели</t>
  </si>
  <si>
    <t>Средний мировой показатель объёма выбросов в алюминиевой отрасли</t>
  </si>
  <si>
    <t>Объём выбросов, предотвращенных в результате предпринятых Энергетическим сегментом мер</t>
  </si>
  <si>
    <t>Интенсивность выбросов ПГ в процессе электролиза</t>
  </si>
  <si>
    <t>Стратегические цели РУСАЛа в области изменения климата до 2025 г.</t>
  </si>
  <si>
    <t>Климатические цели</t>
  </si>
  <si>
    <t>Управление энергоснабжением</t>
  </si>
  <si>
    <t>Чистое энергоснабжение Энергетического сегмента по источникам энергии</t>
  </si>
  <si>
    <t>Средний тариф на розничную электроэнергию для жилых, коммерческих и промышленных предприятий, руб./кВтч</t>
  </si>
  <si>
    <t>Средняя стоимость 500 кВтч и 1000 кВтч электроэнергии для бытовых потребителей в месяц, руб.</t>
  </si>
  <si>
    <t>Количество простоев питания бытовыми потребителями за неуплату, доля повторных присоединений в течение 30 дней</t>
  </si>
  <si>
    <t>Средний индекс продолжительности остановки системы (SAIDI), Средний индекс частоты остановки системы (SAIFI) и Индекс продолжительности остановки (CAIDI)</t>
  </si>
  <si>
    <t>ОХРАНА ОКРУЖАЮЩЕЙ СРЕДЫ</t>
  </si>
  <si>
    <t>ООС</t>
  </si>
  <si>
    <t>Загрязнение воздуха</t>
  </si>
  <si>
    <t>Выбросы загрязняющих веществ в Энергетическом сегменте, тыс. т</t>
  </si>
  <si>
    <t>Доля загрязняющих веществ в атмосферу в районах с высокой плотностью населения или вблизи них в Энергетическом сегменте, %</t>
  </si>
  <si>
    <t>Интенсивность выбросов загрязняющих веществ в Металлургическом сегменте</t>
  </si>
  <si>
    <t>Данные знаменателя, используемые для расчета показателей интенсивности</t>
  </si>
  <si>
    <t>ВОДНЫЕ РЕСУРСЫ</t>
  </si>
  <si>
    <t>Водные ресурсы</t>
  </si>
  <si>
    <t>ОБРАЩЕНИЕ С ОТХОДАМИ</t>
  </si>
  <si>
    <t>Обращение с отходами</t>
  </si>
  <si>
    <t>Неопасные отходы, образованные в каждом сегменте, за исключением вскрышных пород (от добычи), млн т</t>
  </si>
  <si>
    <t>Общий вес опасных отходов по методам утилизации, тыс. т</t>
  </si>
  <si>
    <t>Образование отходов и управление ими</t>
  </si>
  <si>
    <t>Общее количество хвостохранилищ по классу опасности и оценке структурной целостности в Энергетическом сегменте</t>
  </si>
  <si>
    <t>ШЛАМОХРАНИЛИЩА И ВОССТАНОВЛЕНИЕ ЗЕМЕЛЬ</t>
  </si>
  <si>
    <t>Образование и накопление вскрышных отходов, скальной породы, хвостов и шлама, млн т</t>
  </si>
  <si>
    <t>Хвостохранилища</t>
  </si>
  <si>
    <t>БИОРАЗНООБРАЗИЕ</t>
  </si>
  <si>
    <t>Биоразнообразие</t>
  </si>
  <si>
    <t>ПЕРСОНАЛ</t>
  </si>
  <si>
    <t>Персонал</t>
  </si>
  <si>
    <t>ОТиПБ</t>
  </si>
  <si>
    <t>ВЗАИМОДЕЙСТВИЕ С МЕСТНЫМИ СООБЩЕСТВАМИ</t>
  </si>
  <si>
    <t>Местные сообщества</t>
  </si>
  <si>
    <t>ДОПОЛНИТЕЛЬНАЯ ИНФОРМАЦИЯ</t>
  </si>
  <si>
    <t>Таблица показателей GRI</t>
  </si>
  <si>
    <t>Таблица показателей SASB</t>
  </si>
  <si>
    <t>Рабочая группа по вопросам раскрытия финансовой информации, связанной с изменением климата (TCFD)</t>
  </si>
  <si>
    <t>Контактная информация</t>
  </si>
  <si>
    <t>Состав и разнообразие комитетов по состоянию на 31.12.2022, %</t>
  </si>
  <si>
    <t>Вознаграждение аудитора за аудиторские и неаудиторские услуги, 2022 год</t>
  </si>
  <si>
    <t>КЛИМАТИЧЕСКИЕ ЦЕЛИ</t>
  </si>
  <si>
    <t>Чистое энергоснабжение Энергетического сегмента, ГДж [1]</t>
  </si>
  <si>
    <t>Потребление энергии, млн ГДж</t>
  </si>
  <si>
    <t>Потребление энергии из невозобновляемых источников по видам используемого топлива, ГДж</t>
  </si>
  <si>
    <t>Потребление энергии из возобновляемых источников по видам используемого топлива, ГДж</t>
  </si>
  <si>
    <t>Потребление энергии, купленной или полученной любым способом, кроме самогенерации, из невозобновляемого и возобновляемого топлива, ГДж</t>
  </si>
  <si>
    <t>Потери энергии при транспортировке, ГДж</t>
  </si>
  <si>
    <t>Энергомикс потребления энергии для производства первичного алюминия, %</t>
  </si>
  <si>
    <t>Энергоёмкость Металлургического сегмента, ГДж/т [2]</t>
  </si>
  <si>
    <t>Несоблюдение экологического законодательства и нормативных актов</t>
  </si>
  <si>
    <t>Интенсивность выбросов загрязняющих веществ в Энергетическом сегменте, тыс. т/ млрд кВт</t>
  </si>
  <si>
    <t>Интенсивность выбросов загрязняющих веществ в Металлургическом сегменте, тыс. т/ млрд кВт</t>
  </si>
  <si>
    <r>
      <t>Водозабор [1], сброс и потребление воды [2], млн м</t>
    </r>
    <r>
      <rPr>
        <b/>
        <vertAlign val="superscript"/>
        <sz val="10"/>
        <color theme="1"/>
        <rFont val="Arial"/>
        <family val="2"/>
        <charset val="204"/>
      </rPr>
      <t>3</t>
    </r>
  </si>
  <si>
    <t>Образование неопасных отходов, исключая  отходы от добычи (вскрышные, скальные породы, хвосты), млн т [1]</t>
  </si>
  <si>
    <t>Образование опасных отходов, тыс. т [2]</t>
  </si>
  <si>
    <t>Общий объем образованных неминеральных отходов, млн т [3]</t>
  </si>
  <si>
    <t>Общий объём неопасных отходов, включая вскрышные породы, по методам утилизации, млн т [4] [5]</t>
  </si>
  <si>
    <t>Площадь затронутых открытой добычей полезных ископаемых и восстановленных земель, га</t>
  </si>
  <si>
    <t>Посадка деревьев, млн</t>
  </si>
  <si>
    <t>Гендерное разнообразие персонала, %</t>
  </si>
  <si>
    <t>Количество новых сотрудников</t>
  </si>
  <si>
    <t>Новые сотрудники с разбивкой по полу, %</t>
  </si>
  <si>
    <t>Новые сотрудники с разбивкой по возрасту, %</t>
  </si>
  <si>
    <t>Доля сотрудников, охваченных коллективными договорами, %</t>
  </si>
  <si>
    <t>Текучесть кадров [2], %</t>
  </si>
  <si>
    <t>Текучесть кадров по регионам, %</t>
  </si>
  <si>
    <t>Доля представителей местного населения среди высшего руководства в России и других странах [3], %</t>
  </si>
  <si>
    <t>Среднее количество часов обучения на одного обученного сотрудника, часов [4]</t>
  </si>
  <si>
    <t>Стандартная заработная плата начального уровня и минимальный размер оплаты труда, установленный в регионах деятельности Компании, Металлургический сегмент, [5]</t>
  </si>
  <si>
    <t>Стандартная заработная плата начального уровня и минимальный размер оплаты труда, установленный в регионах России и странах СНГ, Энергетический сегмент, [6]</t>
  </si>
  <si>
    <t>Соотношение базовой заработной платы мужчин и женщин [9]</t>
  </si>
  <si>
    <t>Средняя заработная плата в Энергетическом сегменте [10]</t>
  </si>
  <si>
    <t>Разнообразие сотрудников [11]</t>
  </si>
  <si>
    <t>Отпуск по уходу за ребенком</t>
  </si>
  <si>
    <t>Случаи профессиональных заболеваний среди работников [4]</t>
  </si>
  <si>
    <t>Производственные травмы (сотрудники), количество</t>
  </si>
  <si>
    <t>Производственные травмы (подрядчики), количество</t>
  </si>
  <si>
    <t>Состав Совета директоров</t>
  </si>
  <si>
    <t>Состав и разнообразие комитетов</t>
  </si>
  <si>
    <t>Вознаграждение аудитора за аудиторские и неаудиторские услуги</t>
  </si>
  <si>
    <t>Обзор финансовых результатов</t>
  </si>
  <si>
    <t>Отчёт о выплатах в пользу государства</t>
  </si>
  <si>
    <t>Установленная мощность Энергетического сегмента по первичным источникам энергии</t>
  </si>
  <si>
    <t>Чистое энергоснабжение Энергетического сегмента</t>
  </si>
  <si>
    <t>Потребление энергии</t>
  </si>
  <si>
    <t>Потребление энергии из невозобновляемых источников по видам используемого топлива</t>
  </si>
  <si>
    <t>Потребление энергии из возобновляемых источников по видам используемого топлива</t>
  </si>
  <si>
    <t>Общие затраты на охрану окружающей среды</t>
  </si>
  <si>
    <t>Общая сумма платежей за негативное воздействие на окружающую среду</t>
  </si>
  <si>
    <t>Выбросы загрязняющих веществ в Металлургическом сегменте</t>
  </si>
  <si>
    <t>Выбросы загрязняющих веществ в Энергетическом сегменте</t>
  </si>
  <si>
    <t>Интенсивность выбросов загрязняющих веществ в Энергетическом сегменте</t>
  </si>
  <si>
    <t>Интенсивность образования отходов в Энергетическом сегменте</t>
  </si>
  <si>
    <t>Посадка деревьев</t>
  </si>
  <si>
    <t>Доля сотрудников, охваченных коллективными договорами</t>
  </si>
  <si>
    <t>Среднее количество часов обучения на одного обученного сотрудника</t>
  </si>
  <si>
    <t>Соотношение базовой заработной платы мужчин и женщин</t>
  </si>
  <si>
    <t xml:space="preserve">Средняя заработная плата в Энергетическом сегменте </t>
  </si>
  <si>
    <t>Разнообразие сотрудников</t>
  </si>
  <si>
    <t>Производственные травмы (сотрудники)</t>
  </si>
  <si>
    <t>Производственные травмы (подрядчики)</t>
  </si>
  <si>
    <t>Справочник по устойчивому развитию 2022 охватывает всю деятельность Компании в области устойчивого развития с 1 января 2022 по 31 декабря 2022 г., если не указано иное.</t>
  </si>
  <si>
    <t>Ольга Филина</t>
  </si>
  <si>
    <t>Вадим Гераскин</t>
  </si>
  <si>
    <t>Елена Несветаева</t>
  </si>
  <si>
    <t>Тимур Валиев</t>
  </si>
  <si>
    <t>Жанна Фокина</t>
  </si>
  <si>
    <t>Андрей Шаронов</t>
  </si>
  <si>
    <t>Андрей Яновский</t>
  </si>
  <si>
    <t>Дж. В. Райдер</t>
  </si>
  <si>
    <t>Тэргуд Маршалл Мл.</t>
  </si>
  <si>
    <t>Кристофер Бернхэм</t>
  </si>
  <si>
    <t xml:space="preserve">Выслуга </t>
  </si>
  <si>
    <t>Гендерное разнообразие</t>
  </si>
  <si>
    <t>Независимость</t>
  </si>
  <si>
    <t xml:space="preserve">Независимые </t>
  </si>
  <si>
    <t>Зависимые</t>
  </si>
  <si>
    <t>Исполнительность</t>
  </si>
  <si>
    <t xml:space="preserve">Исполнительный </t>
  </si>
  <si>
    <t>Неисполнительный</t>
  </si>
  <si>
    <t>Итого услуги финансового аудита</t>
  </si>
  <si>
    <t>Итого неаудиторские услуги</t>
  </si>
  <si>
    <t>базовый оклад</t>
  </si>
  <si>
    <t>бонусы</t>
  </si>
  <si>
    <t>[1] Рассчитано исходя из курса евро к доллару США 1,23- в 2020 году, 1,16 - в 2021 году, 1,06 - в 2022 году. Обязательные платежи (пенсионное обеспечение, обязательное медицинское страхование и т.д.) в соответствии с требованиями законодательства Российской Федерации.</t>
  </si>
  <si>
    <t>Энергетический сегмент </t>
  </si>
  <si>
    <t>Металлургический сегмент[11]</t>
  </si>
  <si>
    <t>Созданная прямая экономическая стоимость</t>
  </si>
  <si>
    <t>Выручка</t>
  </si>
  <si>
    <t>Доля в прибыли ассоциированных компаний и совместных предприятий</t>
  </si>
  <si>
    <t>Процентные доходы по займам</t>
  </si>
  <si>
    <t>Распределенная экономическая стоимость</t>
  </si>
  <si>
    <t>Операционные расходы</t>
  </si>
  <si>
    <t>включая заработную плату сотрудников</t>
  </si>
  <si>
    <t>Пенсионные расходы</t>
  </si>
  <si>
    <t>Инвестиции в развитие местных сообществ</t>
  </si>
  <si>
    <t>Выплаты источникам капитала</t>
  </si>
  <si>
    <t xml:space="preserve">включая выплаченные дивиденды </t>
  </si>
  <si>
    <t xml:space="preserve">включая финансовые расходы </t>
  </si>
  <si>
    <t xml:space="preserve">Выплаты в пользу государства </t>
  </si>
  <si>
    <t>[1] Различия в данных  за 2019 и 2020 гг. от данных, представленных в отчетах предыдущих лет, связаны с пересчетом данных Металлургического и Энергетического сегментов с использованием обновленной методологии.</t>
  </si>
  <si>
    <t>[2] Без учёта отложенного налога на прибыль и его влияния на отчётный период.</t>
  </si>
  <si>
    <t>Валовая прибыль</t>
  </si>
  <si>
    <t>Маржа по валовой прибыли</t>
  </si>
  <si>
    <t>Результаты операционной деятельности (EBIT)</t>
  </si>
  <si>
    <t>Маржа по операционной прибыли</t>
  </si>
  <si>
    <t>Прибыль до налогообложения</t>
  </si>
  <si>
    <t>Прибыль за год</t>
  </si>
  <si>
    <t>Акционерный капитал, относящийся к акционерам Компании</t>
  </si>
  <si>
    <t>Россия</t>
  </si>
  <si>
    <t>Казахстан</t>
  </si>
  <si>
    <t>Украина</t>
  </si>
  <si>
    <t>Гвинея</t>
  </si>
  <si>
    <t>Гайана</t>
  </si>
  <si>
    <t>Итого</t>
  </si>
  <si>
    <t>Производственные сборы</t>
  </si>
  <si>
    <t>Налоги или сборы с продаж, производства или прибыли</t>
  </si>
  <si>
    <t>Роялти</t>
  </si>
  <si>
    <t>Дивиденды</t>
  </si>
  <si>
    <t>Бонусы за обеспечение занятости, разведку и добычу</t>
  </si>
  <si>
    <t>Лицензионные сборы, арендная плата, регистрационные взносы и прочие платежи за лицензии и (или) концессии</t>
  </si>
  <si>
    <t>Платежи на улучшение инфраструктуры</t>
  </si>
  <si>
    <t>Случаи обращения сотрудников на горячую линию "Сигнал", количество</t>
  </si>
  <si>
    <t>Категории релевантных сообщений на горячую линию "Сигнал", %</t>
  </si>
  <si>
    <t>Целевые обращения</t>
  </si>
  <si>
    <t>Нецелевые обращения</t>
  </si>
  <si>
    <t>трудовые отношения</t>
  </si>
  <si>
    <t>отношения с _x000D_
контрагентами</t>
  </si>
  <si>
    <t>охрана труда и техника безопасности</t>
  </si>
  <si>
    <t>защита активов</t>
  </si>
  <si>
    <t>другое</t>
  </si>
  <si>
    <t>Горячая линия "Сигнал"</t>
  </si>
  <si>
    <t>Канал для привлечения сотрудников и других заинтересованных сторон к обсуждению вопросов, связанных с этикой. И сотрудники, и другие заинтересованные стороны могут воспользоваться им для конфиденциального (и, при необходимости, анонимного) обращения. Среди прочего, они могут получить консультацию по вопросам надлежащего соблюдения Кодекса корпоративной этики.</t>
  </si>
  <si>
    <t>Среднемировой углеродный след по алюминиевому сектору, т CO2/т Al</t>
  </si>
  <si>
    <t>[1] Уровень 1 согласно Документу технической поддержки по углеродному следу алюминия (2018)
www.international-aluminium.org/wp-content/uploads/2021/08/AL31DA1-1.pdf.</t>
  </si>
  <si>
    <t>Снижение общего энергопотребления на тонну алюминия на заводах алюминиевого дивизиона за счет внедрения энергосберегающих мероприятий в 2022 году по сравнению с 2020 годом, кВтч/т</t>
  </si>
  <si>
    <t xml:space="preserve">Прямые выбросы парниковых газов – это выбросы из собственных или контролируемых компанией источников. Выбросы области охвата 1 включают выбросы CO2e от ископаемого топлива, летучих выбросов газа из угольных пластов, возобновляемых видов топлива и производственных процессов. Прямые выбросы CO₂ от сжигания биомассы не включены в область охвата 1, так как раскрываются отдельно. </t>
  </si>
  <si>
    <t xml:space="preserve">Косвенные выбросы – это выбросы, возникающие в результате производства закупленной или приобретенной электроэнергии, отопления, охлаждения и пара, потребляемых организацией. Под закупленной тепло- и электроэнергией понимается энергия, которая покупается или иным образом передается в периметр Компании. Выбросы области охвата 2 физически происходят на объекте, где производится тепло и электричество. </t>
  </si>
  <si>
    <t>Цель</t>
  </si>
  <si>
    <t>Результаты 2021 года</t>
  </si>
  <si>
    <t>К 2025 году закупать для алюминиевых заводов не менее 95% электроэнергии у гидроэлектростанций и из других источников безуглеродной генерации. Эта цель уже достигнута Компанией ранее запланированного срока.</t>
  </si>
  <si>
    <t>Компания достигла цели ранее запланированного срока. В 2019 году доля электроэнергии, закупаемой у гидроэлектростанций для алюминиевых заводов составила 98.3%. 0.1% из них составила атомная энергия, 0.5% - энергия из других источников.</t>
  </si>
  <si>
    <t>В 2020 году энергетический баланс на алюминиевых заводах РУСАЛа по источникам был следующим: 
•гидроэнергия: 98,5%
•ядерная энергия: 0,02%
•ветряная энергия: 0,6%
•ископаемое топливо: 0,9%</t>
  </si>
  <si>
    <t>В 2021 году структура энергобаланса алюминиевых заводов РУСАЛа была следующей: 
•гидроэнергия (ГЭС): 98,77%  
•ядерная энергия (АЭС): 0,01% 
•ветряная энергия: 0,58% 
•ископаемое топливо (ТЭС): 0,64%</t>
  </si>
  <si>
    <t xml:space="preserve">Снизить прямые удельные выбросы парниковых газов на действующих алюминиевых заводах на 15% по сравнению с уровнем 2014 года. </t>
  </si>
  <si>
    <t>В 2019 году удельные выбросы сократились на 11% к уровню 2014 года.</t>
  </si>
  <si>
    <t>В 2020 году удельные выбросы были на 11% ниже уровня 2014 года.</t>
  </si>
  <si>
    <t>В 2021 году снижение удельных выбросов парниковых газов составило 11,6% по сравнению с уровнем 2014 года.</t>
  </si>
  <si>
    <t>Снизить прямые удельные выбросы парниковых газов на 10% по сравнению с уровнем 2014 года на действующих глиноземных производствах.</t>
  </si>
  <si>
    <t>В 2019 году удельные выбросы снизились на 2,6% по сравнению с уровнем 2014 года.</t>
  </si>
  <si>
    <t>В 2020 году удельные выбросы были на 2,4% ниже уровня 2014 года.</t>
  </si>
  <si>
    <t>В 2021 году снижение удельных выбросов парниковых газов составило 2,4% по сравнению с уровнем 2014 года.</t>
  </si>
  <si>
    <t>Снизить среднее удельное потребление электроэнергии на алюминиевых заводах на 7% по сравнению с уровнем 2011 года.</t>
  </si>
  <si>
    <t>В 20219 году было достигнуто снижение удельного потребления электроэнергии на алюминиевых заводах было в 4% к уровню 2011 года.</t>
  </si>
  <si>
    <t>В 2020 году удельное потребление электроэнергии на алюминиевых заводах было на 4% ниже уровня 2011 года.</t>
  </si>
  <si>
    <t>В 2021 году снижение среднего удельного потребления электроэнергии на алюминиевых заводах составило 4,2% по сравнению с уровнем 2011 года.</t>
  </si>
  <si>
    <t>Применять внутреннюю цену на углерод в процессе принятия стратегических и инвестиционных решений, начиная с 2017 года.</t>
  </si>
  <si>
    <t>С 2017 года внутренняя цена на углерод активно используется в Компании при принятии стратегических и инвестиционных решений.</t>
  </si>
  <si>
    <t>Внутренняя цена на углерод активно используется в Компании с 2017 года при принятии стратегических и инвестиционных решений.</t>
  </si>
  <si>
    <t>С 2017 года Компания применяет внутреннюю цену на углерод в процессе принятия стратегических и инвестиционных решений.</t>
  </si>
  <si>
    <t>Поддерживать российские и международные инициативы и объединения, выступающие за активные действия по предотвращению изменения климата и в поддержку введения тарификации за парниковые выбросы, соответствующие стратегическим целям Компании.</t>
  </si>
  <si>
    <t xml:space="preserve">Компания активно участвует и поддерживает инициативы, посвященные проблемам изменения климата.  </t>
  </si>
  <si>
    <t>Компания активно участвует и поддерживает инициативы, посвященные проблемам изменения климата.  Подробнее смотрите раздел Отчёта об устойчивом развитии - 2020 "Партнёрство и сотрудничество".</t>
  </si>
  <si>
    <t>Компания принимает активное участие в ряде инициатив, связанных с проблемами изменения климата.</t>
  </si>
  <si>
    <t>Результаты 2020 года</t>
  </si>
  <si>
    <t>Результаты 2019 года</t>
  </si>
  <si>
    <t>Снижение удельных выбросов ПГ составило 10% по сравнению с уровнем 2014 года</t>
  </si>
  <si>
    <t>Снижение среднего удельного потребления электроэнергии алюминиевыми заводами составило 4,1%</t>
  </si>
  <si>
    <t>С 2017 года компания применяет внутреннюю углеродную цену при принятии стратегических и инвестиционных решений</t>
  </si>
  <si>
    <t>Компания активно участвует в ряде климатических инициатив</t>
  </si>
  <si>
    <t>Энергобаланс алюминиевых заводов РУСАЛа
была следующей:
- гидроэнергия (ГЭС): 99,03%
- ядерная энергия (АЭС): 0,03%
- ветряная энергия: 0,57%
- ископаемое топливо (СГП): 0,37%.</t>
  </si>
  <si>
    <t>В 2022 году снижение удельных выбросов ПГ на 12,5% по сравнению с уровнем 2014 года</t>
  </si>
  <si>
    <t>КЛИМАТИЧЕСКИЕ ЦЕЛИ МЕТАЛЛУРГИЧЕСКОГО СЕГМЕНТА</t>
  </si>
  <si>
    <t>Больше информации о целях Компании по достижению нулевого баланса выбросов можно найти на интернет-сайте www.netzero.ru/</t>
  </si>
  <si>
    <t>Достигнуть нулевого баланса выбросов к 2050</t>
  </si>
  <si>
    <t>Установленная мощность</t>
  </si>
  <si>
    <t>Электроснабжение</t>
  </si>
  <si>
    <t>Теплоснабжение</t>
  </si>
  <si>
    <t>[1] Здесь и далее все отличия данных за 2019 и 2020 годы в разделе «Лидерство в борьбе с изменением климата» от данных, представленных в отчётах прошлых лет, связаны с пересчётом данных по обновленной методике.</t>
  </si>
  <si>
    <t>Невозобновляемые</t>
  </si>
  <si>
    <t>Возобновляемые</t>
  </si>
  <si>
    <t>Уголь</t>
  </si>
  <si>
    <t>Природный газ</t>
  </si>
  <si>
    <t>Нефтепродукты</t>
  </si>
  <si>
    <t>Атомная энергия</t>
  </si>
  <si>
    <t>Биомасса</t>
  </si>
  <si>
    <t>Солнечная</t>
  </si>
  <si>
    <t>Ветровая</t>
  </si>
  <si>
    <t>Геотермальная</t>
  </si>
  <si>
    <t>Гидроэнергетика</t>
  </si>
  <si>
    <t>Электроэнергия, ГВтч</t>
  </si>
  <si>
    <t>Тепловая энергия, тыс. Гкал</t>
  </si>
  <si>
    <t>Всего</t>
  </si>
  <si>
    <t>Бензин</t>
  </si>
  <si>
    <t>Керосин</t>
  </si>
  <si>
    <t>Пропан и бутан</t>
  </si>
  <si>
    <t>Дизельное топливо</t>
  </si>
  <si>
    <t>Кокс</t>
  </si>
  <si>
    <t>Древесный уголь</t>
  </si>
  <si>
    <t xml:space="preserve">Вид энергии </t>
  </si>
  <si>
    <t>Проданная электроэнергия</t>
  </si>
  <si>
    <t>Реализованная тепловая энергия</t>
  </si>
  <si>
    <t>Реализация энергии, ГДж</t>
  </si>
  <si>
    <t>Потребление электроэнергии</t>
  </si>
  <si>
    <t>Потребление тепла</t>
  </si>
  <si>
    <t xml:space="preserve">Гидроэнергетика </t>
  </si>
  <si>
    <t>Ядерная энергия</t>
  </si>
  <si>
    <t>Ветряная энергия</t>
  </si>
  <si>
    <t>Ископаемое топливо</t>
  </si>
  <si>
    <t>[2] Данные по энергии, используемые в расчетах, включают покупную электроэнергию и отопление.</t>
  </si>
  <si>
    <t>Энергоемкость Энергетического сегмента, ГДж/МВтч</t>
  </si>
  <si>
    <t xml:space="preserve">Коммерческие </t>
  </si>
  <si>
    <t>Промышленные</t>
  </si>
  <si>
    <t>500 КВтч</t>
  </si>
  <si>
    <t>1000 КВтч</t>
  </si>
  <si>
    <t>Количество отключений электроэнергии бытовыми потребителями за неуплату</t>
  </si>
  <si>
    <t>Доля повторных подключений в течение 30 дней, %</t>
  </si>
  <si>
    <t>[3] Данные приведены только по группе компаний "Волгаэнерго".</t>
  </si>
  <si>
    <t xml:space="preserve">[4] Согласно Закону об энергетической независимости США от 2007 года, технологии интеллектуальных сетей Энергетического сегмента включают интеллектуальные технологии для технологий учета, которые обеспечивают своевременную информацию и возможности управления для потребителей.  </t>
  </si>
  <si>
    <t>[5] Все отличия SAIDI и CAIDI Металлургического и Энергетического сегментов за 2020 и 2021 годы от данных, представленных в отчетах за предыдущие годы, связаны с пересчетом данных по обновленной методологии.</t>
  </si>
  <si>
    <t>Восстановление земель</t>
  </si>
  <si>
    <t>[1] Общие платежи и расходы могут отличаться от сумм компонентов из-за округления.</t>
  </si>
  <si>
    <t>Общее количество существенных нарушений природоохранного законодательства</t>
  </si>
  <si>
    <t>Общее число случаев применения нефинансовых санкций</t>
  </si>
  <si>
    <t>Общее количество дел, возбужденных в порядке разрешения споров в связи с нарушением природоохранного законодательства</t>
  </si>
  <si>
    <t>Платежи за негативное воздействие на окружающую среду</t>
  </si>
  <si>
    <t>Окись углерода (CO)</t>
  </si>
  <si>
    <t>Твёрдые частицы (за исключением твёрдых, смолистых веществ, бензапирена)</t>
  </si>
  <si>
    <r>
      <t>Диоксид серы (SO</t>
    </r>
    <r>
      <rPr>
        <vertAlign val="subscript"/>
        <sz val="10"/>
        <color rgb="FF000000"/>
        <rFont val="Arial"/>
        <family val="2"/>
        <charset val="204"/>
      </rPr>
      <t>2</t>
    </r>
    <r>
      <rPr>
        <sz val="10"/>
        <color rgb="FF000000"/>
        <rFont val="Arial"/>
        <family val="2"/>
        <charset val="204"/>
      </rPr>
      <t>)</t>
    </r>
  </si>
  <si>
    <r>
      <t>Сумма оксидов азота в виде двуокиси азота  (NO</t>
    </r>
    <r>
      <rPr>
        <vertAlign val="subscript"/>
        <sz val="10"/>
        <color rgb="FF000000"/>
        <rFont val="Arial"/>
        <family val="2"/>
        <charset val="204"/>
      </rPr>
      <t>2</t>
    </r>
    <r>
      <rPr>
        <sz val="10"/>
        <color rgb="FF000000"/>
        <rFont val="Arial"/>
        <family val="2"/>
        <charset val="204"/>
      </rPr>
      <t>)</t>
    </r>
  </si>
  <si>
    <t>Всего фторидов (газообразные и твёрдые фториды)</t>
  </si>
  <si>
    <t>Другие выбросы[3]</t>
  </si>
  <si>
    <t>Летучие органические соединения (ЛОС)</t>
  </si>
  <si>
    <t>Бензапирен</t>
  </si>
  <si>
    <t>Общий объем выбросов (за исключением парниковых газов и СО)</t>
  </si>
  <si>
    <t>Загрязняющее вещество</t>
  </si>
  <si>
    <t>[1] Отличие показателей выбросов Металлургического и Энергетического сегментов за 2019 и 2020 гг. от данных, представленных в отчётах прошлых лет, объясняется пересчётом данных в связи с совершенствованием методики их сбора и уточнением границ показателей.</t>
  </si>
  <si>
    <t>[2]  Данные по бокситово-глиноземному комплексу Friguia, которые могут быть существенными для сводных показателей, представлены отдельно из-за отсутствия систем измерения и соответствующих требований в национальном законодательстве. Согласно оценке, основанной на данных о расходе топлива, выбросы SO2 оцениваются в 3,8 тысячи тонн</t>
  </si>
  <si>
    <t>[3] Эта категория включает все загрязняющие вещества, определённые российским законодательством, за исключением CO и веществ, уже представленных в таблице.</t>
  </si>
  <si>
    <t>Оксиды азота (NOx)</t>
  </si>
  <si>
    <t>Оксиды серы (SOx)</t>
  </si>
  <si>
    <t>Стойкие органические загрязнители (СОЗ)</t>
  </si>
  <si>
    <t>Твёрдые частицы (ТЧ)</t>
  </si>
  <si>
    <t>Другие стандартные категории выбросов в атмосферу, определённые соответствующими законами [4]</t>
  </si>
  <si>
    <t>[4] Эта категория включает все загрязняющие вещества, определённые российским законодательством (включая CO) за исключением веществ, уже представленных в таблице.</t>
  </si>
  <si>
    <t>Твердые частицы (PM)</t>
  </si>
  <si>
    <t>Свинец (Pb)</t>
  </si>
  <si>
    <t>Ртуть (Hg) [5]</t>
  </si>
  <si>
    <t>[5] Выбросы ртути не характерны для основных производственных подразделений Компании.</t>
  </si>
  <si>
    <t>Металлургический сегмент, тыс. т</t>
  </si>
  <si>
    <t>Знаменатель</t>
  </si>
  <si>
    <t>Сегмент</t>
  </si>
  <si>
    <t>Общий водозабор, в том числе:</t>
  </si>
  <si>
    <t>Поверхностные водные объекты</t>
  </si>
  <si>
    <t>Подземные источники</t>
  </si>
  <si>
    <t>Морская вода</t>
  </si>
  <si>
    <t>Забор пресной воды, включая:</t>
  </si>
  <si>
    <t>Общий водозабор из всех регионов с наблюдаемым дефицитом воды, в том числе:</t>
  </si>
  <si>
    <t>Общий забор пресной воды из всех регионов с наблюдаемым дефицитом воды [3], в том числе:</t>
  </si>
  <si>
    <t>Процент водозабора из всех регионов с наблюдаемым дефицитом воды, %</t>
  </si>
  <si>
    <t>Общий объём потребляемой воды [4]</t>
  </si>
  <si>
    <t>Общее потребление воды во всех регионах с наблюдаемым дефицитом воды</t>
  </si>
  <si>
    <t>Изменение запасов воды</t>
  </si>
  <si>
    <t>Процент потребления воды в регионах с наблюдаемым дефицитом воды, %</t>
  </si>
  <si>
    <t>Общий сброс воды, включая</t>
  </si>
  <si>
    <t>Сброс пресной воды</t>
  </si>
  <si>
    <t>Общий сброс воды в регионах с наблюдаемым дефицитом воды [5]</t>
  </si>
  <si>
    <t>Сброс пресной воды в регионах с наблюдаемым дефицитом воды</t>
  </si>
  <si>
    <t>[1] Забор и сброс воды исключает карьерные, шахтные, дренажные, ливневые и другие воды, которые не используются в производственном процессе.</t>
  </si>
  <si>
    <t>[2] Итоговые показатели могут отличаться от сумм составляющих из-за округления.</t>
  </si>
  <si>
    <t>[3] На российских предприятиях водопотребление рассчитывается в соответствии с формой № 2-ТП (водхоз) как суммирование следующих кодов водопользования: "102" (производственные нужды), "8" (прочие нужды). Подразделения, расположенные в других странах, применяют другие аналогичные методики расчета, соответствующие национальным особенностям учета.</t>
  </si>
  <si>
    <t>[4] Представляет собой воду для производственных нужд.</t>
  </si>
  <si>
    <t>[5] Увеличение показателя в 2021 году для Металлургического сегмента объясняется учетом РУСАЛ Арменал объема сброса воды в сети общего пользования.</t>
  </si>
  <si>
    <t>Вода, которая естественным образом встречается на поверхности земли в ледяных покровах, ледяных шапках, ледниках, айсбергах, болотах, прудах, озёрах, реках и ручьях.</t>
  </si>
  <si>
    <t>Примечание: Это определение основано на руководстве CDP по отчётности по водной безопасности, CDP Water Security Reporting Guidance, 2018 г.</t>
  </si>
  <si>
    <t>Поставляется третьей стороной.</t>
  </si>
  <si>
    <t>Любая вода, в которой концентрация общего количества растворённых твёрдых веществ превышает 1000 мг/л. Поэтому другая вода - это вся вода, которая не относится к категории пресной воды.</t>
  </si>
  <si>
    <t>Вода с концентрацией общего количества растворённых твёрдых веществ, равной или ниже 1000 мг/л</t>
  </si>
  <si>
    <t>Примечание: Это определение основано на стандарте ISO 14046:2014; Геологической службе США (the United States Geological Survey, USGS),</t>
  </si>
  <si>
    <t xml:space="preserve">Глоссарии терминов по водным наукам, water.usgs.gov/edu/dictionary.html, дата обращения: 1 июня 2018; </t>
  </si>
  <si>
    <t>и Руководящих принципах по качеству питьевой воды Всемирной организации здравоохранения (ВОЗ), 2017 г.</t>
  </si>
  <si>
    <t>Дефицит воды</t>
  </si>
  <si>
    <t>Регионы с водным стрессом включают регионы с высоким (40–80%) и чрезвычайно высоким (&gt; 80%) уровнем водного стресса согласно гидрологическому атласу WRI Aqueduct Water Risk Atlas</t>
  </si>
  <si>
    <t>Объём образованных неопасных отходов</t>
  </si>
  <si>
    <t>Общий объём образованных неопасных отходов</t>
  </si>
  <si>
    <t>Объём образованных опасных отходов</t>
  </si>
  <si>
    <t>Общий объём образованных опасных отходов</t>
  </si>
  <si>
    <t>[2]  Увеличение количества опасных отходов, образующихся в Энергетическом сегменте, связано с реконструкцией оборудования Иркутской электросетевой компании и КраМЗа.</t>
  </si>
  <si>
    <t>Повторное использование и переработка</t>
  </si>
  <si>
    <t>Передано третьей стороне для удаления</t>
  </si>
  <si>
    <t>Захоронение на полигонах Компании</t>
  </si>
  <si>
    <t>Накопление на полигонах Компании</t>
  </si>
  <si>
    <t>[3] Хвосты не образуются в производственных процессах предприятий Металлургического сегмента, поэтому хвосты представлены в виде данных по красному и нефелиновому шламу глинозёмных предприятий, образовавшемуся в отчётном периоде.</t>
  </si>
  <si>
    <t>[5] Показатель включает вскрышные отходы, методами утилизации которых могут быть переработка, связанная с восстановлением отработанных земель, а также повторное использование при производстве новых материалов</t>
  </si>
  <si>
    <t>Хвосты [6], тыс. тонн</t>
  </si>
  <si>
    <t xml:space="preserve">Доля переработанных хвостов [7], % </t>
  </si>
  <si>
    <t>Общий объём отходов переработки полезных ископаемых, тыс. т</t>
  </si>
  <si>
    <t>Доля переработанных отходов полезных ископаемых, %</t>
  </si>
  <si>
    <t>Количество образовавшихся остаточных продуктов сжигания угля, тыс. т</t>
  </si>
  <si>
    <t>Доля переработанных остаточных продуктов сжигания угля, %</t>
  </si>
  <si>
    <t>[6] Хвосты не образуются в производственных процессах предприятий Металлургического сегмента, поэтому хвосты представлены в виде данных по красному и нефелиновому шламу глинозёмных предприятий, образовавшемуся в отчётном периоде.</t>
  </si>
  <si>
    <t>[7] Используется в качестве конструкционного и антифильтрационного элемента гидротехнических сооружений в Энергетическом сегменте</t>
  </si>
  <si>
    <t>Высокая потенциальная опасность</t>
  </si>
  <si>
    <t>Значительная потенциальная опасность</t>
  </si>
  <si>
    <t>Низкая потенциальная опасность</t>
  </si>
  <si>
    <t xml:space="preserve">
Интенсивность общего объема образующихся отходов</t>
  </si>
  <si>
    <t>[8] Показатель интенсивности отражает отношение объема образующихся отходов к объему выработки электроэнергии и тепла.</t>
  </si>
  <si>
    <t xml:space="preserve">[9] Показатель интенсивности отражает отношение объема образующихся отходов к объему произведенного алюминия. </t>
  </si>
  <si>
    <t>Отходы, которые обладают любыми характеристиками, содержащимися в Приложении III к Базельской конвенции или которые считаются опасными в соответствии с национальным законодательством.</t>
  </si>
  <si>
    <t>Примечание: Это определение взято из Программы Организации Объединенных Наций по окружающей среде (ЮНЕП), Базельской конвенции о контроле за трансграничной перевозкой опасных отходов и их удалением 1989 г.</t>
  </si>
  <si>
    <t>Переработка продуктов или компонентов продуктов, ставших отходами, для получения новых материалов.</t>
  </si>
  <si>
    <t>Примечание: Это определение основано на Программе Организации Объединенных Наций по окружающей среде (ЮНЕП), Базельской конвенции о контроле за трансграничной перевозкой опасных отходов и их удалением 1989 г.</t>
  </si>
  <si>
    <t>Рекуперация</t>
  </si>
  <si>
    <t xml:space="preserve">
Любая операция, в ходе которой продукты, компоненты продуктов или материалы, ставшие отходами, подготавливаются для выполнения какой-либо цели вместо новых продуктов, компонентов или материалов, которые в противном случае использовались бы для этой цели.</t>
  </si>
  <si>
    <t>Примечание 2. В контексте отчётности об отходах операции по рекуперации не включают рекуперацию энергии.</t>
  </si>
  <si>
    <t>Примечание 3: Это определение взято из Программы Организации Объединенных Наций по окружающей среде (ЮНЕП), Базельской конвенции о контроле за трансграничной перевозкой опасных отходов и их удалением 1989 г.</t>
  </si>
  <si>
    <t>ШЛАМОХРАНИЛИЩА</t>
  </si>
  <si>
    <t>Образование</t>
  </si>
  <si>
    <t>Накопление</t>
  </si>
  <si>
    <t>Вскрышные отходы</t>
  </si>
  <si>
    <t>Скальная порода</t>
  </si>
  <si>
    <t>Хвосты</t>
  </si>
  <si>
    <t>Шлам</t>
  </si>
  <si>
    <t>Общая площадь земель, нарушенных в результате открытой добычи полезных ископаемых, но еще не рекультивированных земель по состоянию на 1 января отчетного года</t>
  </si>
  <si>
    <t>Общая площадь нарушенных земель в результате открытой добычи полезных ископаемых</t>
  </si>
  <si>
    <t>Общая площадь восстановленных земель, на которые получено разрешение на использование</t>
  </si>
  <si>
    <t>Общая площадь земель, нарушенных в результате открытой добычи полезных ископаемых, но еще не рекультивированных земель по состоянию на 31 декабря отчетного года</t>
  </si>
  <si>
    <t xml:space="preserve">Посадка деревьев в Красноярском крае и Иркутской области </t>
  </si>
  <si>
    <t>Численность персонала на российских и международных объектах, включая</t>
  </si>
  <si>
    <t>Другие страны</t>
  </si>
  <si>
    <t>Доля работников, занятых полный рабочий день, %, в т.ч.</t>
  </si>
  <si>
    <t>Доля работников с постоянным типом трудового договора, %, в т.ч.</t>
  </si>
  <si>
    <t xml:space="preserve">[1] Общее количество сотрудников на конец года не включает внешних сотрудников, работающих по совместительству. Сбор данных осуществлялся на основе системы сбора данных HR. </t>
  </si>
  <si>
    <t>Женщины, включая</t>
  </si>
  <si>
    <t>до 30</t>
  </si>
  <si>
    <t>Более 50</t>
  </si>
  <si>
    <t>Мужчины, включая</t>
  </si>
  <si>
    <t>Гендерное разнообразие персонала</t>
  </si>
  <si>
    <t>Гендерное разнообразие менеджеров среднего звена</t>
  </si>
  <si>
    <t>Гендерное разнообразие специалистов</t>
  </si>
  <si>
    <t>Гендерное разнообразие работников</t>
  </si>
  <si>
    <t>Всего, включая</t>
  </si>
  <si>
    <t>Женский</t>
  </si>
  <si>
    <t>Старше 50</t>
  </si>
  <si>
    <t xml:space="preserve">Текучесть кадров </t>
  </si>
  <si>
    <t>До 30</t>
  </si>
  <si>
    <t xml:space="preserve">[2] Методология консолидации данных отличается для периода с 2018 по 2019 год и для периода с 2020 по 2022 год в Энергетическом сегменте.  За период с 2018 по 2019 год в Энергетическом сегменте текучесть кадров рассчитывается по формуле: количество работников, уволившихся из Компании в течение отчетного периода, независимо от причины и статьи Трудового кодекса/количество работников на 31 декабря. 
На период с 2020 по 2022 год текучесть кадров в Энергетическом сегменте рассчитывается следующим образом: количество работников, уволившихся в отчетном периоде (в соответствии с п.3 ч.1 ст.77 ТК РФ)/количество работников на 31 декабря, а в Металлургическом сегменте текучесть кадров рассчитывается по формуле: количество работников, уволившихся из Компании в течение отчетного периода, независимо от причины и статьи Трудового кодекса РФ/количество работников по состоянию на 31 декабря. </t>
  </si>
  <si>
    <t>[3] Географическое определение "местного населения" включает страну. Высшее руководство включает президента, вице-президентов, директоров предприятий и производственных подразделений и другие функции, а также их заместителей.</t>
  </si>
  <si>
    <t xml:space="preserve">Сотрудники, прошедшие обучение </t>
  </si>
  <si>
    <t>в разбивке по полу</t>
  </si>
  <si>
    <t>разбивка по категориям сотрудников</t>
  </si>
  <si>
    <t>Менеджеры среднего звена</t>
  </si>
  <si>
    <t>Специалисты</t>
  </si>
  <si>
    <t>Рабочие</t>
  </si>
  <si>
    <t>Среднее количество часов обучения на одного сотрудника в год</t>
  </si>
  <si>
    <t>разбивка по полу</t>
  </si>
  <si>
    <t>Менеджер среднего звена</t>
  </si>
  <si>
    <t>Специалист</t>
  </si>
  <si>
    <t>Рабочий</t>
  </si>
  <si>
    <t>Республика Армения</t>
  </si>
  <si>
    <t>Нигерия</t>
  </si>
  <si>
    <t>Регион</t>
  </si>
  <si>
    <t>[5] Рассчитано на основе среднего обменного курса доллара США к рублю 72,14 для 2020 года, 73,65 для 2021 года, 68,55 для 2022 года.</t>
  </si>
  <si>
    <t>[6] Рассчитано на основе среднего курса доллара США к рублю 72,14 для 2020 года, 73,65 для 2021 года, 68,55 для 2022 года.</t>
  </si>
  <si>
    <t>[7] Средние значения.</t>
  </si>
  <si>
    <t>[8] Средние значения: включая региональный коэффициент и Северный индекс.</t>
  </si>
  <si>
    <t>Средняя заработная плата</t>
  </si>
  <si>
    <t>Высшее руководство</t>
  </si>
  <si>
    <t>Средний менеджмент</t>
  </si>
  <si>
    <t>[9] Цифры рассчитывались как: средняя зарплата мужчин/средняя зарплата женщин.</t>
  </si>
  <si>
    <t>распределение по полу</t>
  </si>
  <si>
    <t>Мужчина</t>
  </si>
  <si>
    <t>[10] Рассчитано на основе среднего курса доллара США к рублю 72,14 для 2020 года, 73,65 для 2021 года, 68,55 для 2022 года.</t>
  </si>
  <si>
    <t>Количество работников с ограниченными возможностями</t>
  </si>
  <si>
    <t>Доля работников с ограниченными возможностями в общей численности работников, %</t>
  </si>
  <si>
    <t>[11] Для исполнения Федерального закона "О социальной защите инвалидов в Российской Федерации" в части необходимого количества инвалидов, трудоустроенных на квотируемые рабочие места Металлургический сегмент недавно решил заключить соглашения с местными отделениями Всероссийского общества инвалидов в регионах деятельности Металлургического сегмента. Это позволяет предприятиям выполнять квоту за счет соглашений, а не путем прямого трудоустройства людей с ограниченными возможностями на полную ставку.</t>
  </si>
  <si>
    <t>Общее число работников, имевших право на отпуск по уходу за ребенком</t>
  </si>
  <si>
    <t>Общее количество сотрудников, которые воспользовались отпуском по уходу за ребенком</t>
  </si>
  <si>
    <t>Общее число работников, которые вернулись на работу в отчетном периоде после окончания отпуска по уходу за ребенком</t>
  </si>
  <si>
    <t>Общее число сотрудников, вернувшихся на работу после окончания отпуска по уходу за ребенком, которые все еще были трудоустроены через 12 месяцев после возвращения на работу</t>
  </si>
  <si>
    <t>Коэффициент удержания сотрудников, ушедших в отпуск по уходу за ребенком, %</t>
  </si>
  <si>
    <t xml:space="preserve">Определения </t>
  </si>
  <si>
    <t>Количество смертельных случаев в результате производственного травматизма (работники)</t>
  </si>
  <si>
    <t>Количество смертельных случаев в результате производственного травматизма (подрядчики) [1]</t>
  </si>
  <si>
    <t>Количество травм, связанных с работой</t>
  </si>
  <si>
    <t>LTIFR</t>
  </si>
  <si>
    <t>Смертельные случаи</t>
  </si>
  <si>
    <t>Тяжелые травмы</t>
  </si>
  <si>
    <t>Легкие травмы</t>
  </si>
  <si>
    <t>Выявленные небезопасные условия / действия</t>
  </si>
  <si>
    <t>Смертельный исход</t>
  </si>
  <si>
    <t>Падение предметов с высоты</t>
  </si>
  <si>
    <t>Падение людей с высоты</t>
  </si>
  <si>
    <t>Химическое воздействие</t>
  </si>
  <si>
    <t>Высокая температура, плавление при обращении</t>
  </si>
  <si>
    <t>Тематика</t>
  </si>
  <si>
    <t>Показатель GRI</t>
  </si>
  <si>
    <t xml:space="preserve">Ссылка </t>
  </si>
  <si>
    <t>GRI 1 Принципы</t>
  </si>
  <si>
    <t>GRI 2 Общие раскрытия</t>
  </si>
  <si>
    <t>1. ОРГАНИЗАЦИЯ И КОРПОРАТИВНЫЕ ПРАКТИКИ ОТЧЕТНОСТИ</t>
  </si>
  <si>
    <t>Подробная информация об организации</t>
  </si>
  <si>
    <t>Периметр отчетности</t>
  </si>
  <si>
    <t>Отчетный период, частота предоставления отчетности и контактная информация</t>
  </si>
  <si>
    <t>Уточнение информации</t>
  </si>
  <si>
    <t>Внешнее заверение отчетности</t>
  </si>
  <si>
    <t>2. ДЕЯТЕЛЬНОСТЬ И СОТРУДНИКИ</t>
  </si>
  <si>
    <t>Сведения о деятельности, цепочке создания добавленной стоимости и об иных деловых связях организации</t>
  </si>
  <si>
    <t>Штатные сотрудники организации</t>
  </si>
  <si>
    <t>Работники, которые не являются сотрудниками</t>
  </si>
  <si>
    <t>3. УПРАВЛЕНИЕ</t>
  </si>
  <si>
    <t>Структура и состав управления</t>
  </si>
  <si>
    <t>Порядок избрания и утверждения высшего органа управления</t>
  </si>
  <si>
    <t>Глава высшего органа управления</t>
  </si>
  <si>
    <t>Роль высшего органа управления в обеспечении контроля над управлением воздействиями</t>
  </si>
  <si>
    <t>Делегирование ответственности по управлению воздействиями</t>
  </si>
  <si>
    <t>Роль высшего органа управления в утверждении отчетности об устойчивом развитии</t>
  </si>
  <si>
    <t>Конфликт интересов</t>
  </si>
  <si>
    <t>Коммуникация / информирование о критически важных проблемах</t>
  </si>
  <si>
    <t>Коллективные знания высшего органа управления</t>
  </si>
  <si>
    <t>Оценка работы высшего органа управления</t>
  </si>
  <si>
    <t>На момент публикации настоящего Отчета в Обществе разрабатывается процедура оценки деятельности членов Совета директоров, работы Совета и его комитетов.</t>
  </si>
  <si>
    <t>Политика вознаграждения</t>
  </si>
  <si>
    <t>Порядок определения вознаграждения</t>
  </si>
  <si>
    <t>Акционеры или заинтересованные лица не голосовали за политику и предложения по вознаграждению в отчетном периоде.</t>
  </si>
  <si>
    <t>Общий коэффициент годовой компенсации</t>
  </si>
  <si>
    <t>Данные не могут быть раскрыты, так как годовой общий коэффициент вознаграждения является конфиденциальным.</t>
  </si>
  <si>
    <t>4. СТРАТЕГИЯ, ПОЛИТИКИ И ПРАКТИКИ</t>
  </si>
  <si>
    <t>Заявление о стратегии в области устойчивого развития</t>
  </si>
  <si>
    <t>Обязательства, закрепленные во внутренних документах организации</t>
  </si>
  <si>
    <t>Внедрение политик и обязательств</t>
  </si>
  <si>
    <t>Механизмы снижения негативного воздействия</t>
  </si>
  <si>
    <t>Механизмы обращения за консультациями и сообщения о проблемах</t>
  </si>
  <si>
    <t>Соблюдение законодательства</t>
  </si>
  <si>
    <t>Членство в ассоциациях</t>
  </si>
  <si>
    <t>5. ВЗАИМОДЕЙСТВИЕ С ЗАИНТЕРЕСОВАННЫМИ СТОРОНАМИ</t>
  </si>
  <si>
    <t>Подход к взаимодействию с заинтересованными сторонами</t>
  </si>
  <si>
    <t>Коллективные договоры</t>
  </si>
  <si>
    <t>Порядок определения существенных тем</t>
  </si>
  <si>
    <t>Перечень существенных тем</t>
  </si>
  <si>
    <t>Подход к управлению существенными темами</t>
  </si>
  <si>
    <t>GRI 200 ЭКОНОМИЧЕСКАЯ КАТЕГОРИЯ</t>
  </si>
  <si>
    <t>GRI 201 ЭКОНОМИЧЕСКАЯ РЕЗУЛЬТАТИВНОСТЬ</t>
  </si>
  <si>
    <t>Созданная и распределённая прямая экономическая стоимость</t>
  </si>
  <si>
    <t>Финансовые аспекты и прочие риски и возможности для деятельности организации, связанные с изменением климата</t>
  </si>
  <si>
    <t>Обязательства организации, связанные с установленными льготами и пенсионными выплатами</t>
  </si>
  <si>
    <t>Финансовая помощь, полученная от государства</t>
  </si>
  <si>
    <t>GRI 202 ПРИСУТСТВИЕ НА РЫНКАХ</t>
  </si>
  <si>
    <t>Отношение стандартной заработной платы начального уровня к установленной минимальной заработной плате в регионах деятельности организации</t>
  </si>
  <si>
    <t>В Металлургическом сегменте размер стандартной заработной платы начального уровня раскрывается без разбивки по полу в связи со спецификой сбора данных.</t>
  </si>
  <si>
    <t>Доля руководителей высшего ранга, нанятых из числа представителей местного населения</t>
  </si>
  <si>
    <t>Существенными регионами деятельности Эн+ являются регионы, в которых расположены производственные мощности и ключевой персонал предприятий.</t>
  </si>
  <si>
    <t>GRI 203 НЕПРЯМЫЕЕ ЭКОНОМИЧЕСКИЕ ВОЗДЕЙСТВИЯ</t>
  </si>
  <si>
    <t>Инвестиции в инфраструктуру и безвозмездные услуги</t>
  </si>
  <si>
    <t>Существенные непрямые экономические последствия</t>
  </si>
  <si>
    <t>GRI 204 ПРАКТИКА ЗАКУПОК</t>
  </si>
  <si>
    <t>Доля расходов, приходящаяся на местных поставщиков</t>
  </si>
  <si>
    <t>GRI 205 ПРОТИВОДЕЙСТВИЕ КОРРУПЦИИ</t>
  </si>
  <si>
    <t>Деятельность, оцениваемая на предмет рисков, связанных с коррупцией</t>
  </si>
  <si>
    <t>Информирование и обучение по политикам и процедурам в области противодействия коррупции</t>
  </si>
  <si>
    <t>Информация об общем количестве и доле сотрудников, которые были проинформированы об антикоррупционных политиках и процедурах Компании, а также информация об общем количестве и доле сотрудников, прошедших соответствующее обучение, исключена в силу существующих процессов сбора отчётности.</t>
  </si>
  <si>
    <t>Подтвержденные случаи коррупции и предпринятые действия</t>
  </si>
  <si>
    <t>GRI 206 ПРЕПЯТСТВИЕ КОНКУРЕНЦИИ</t>
  </si>
  <si>
    <t>Судебные разбирательства в связи с препятствием конкуренции и нарушением антимонопольного законодательства</t>
  </si>
  <si>
    <t>GRI 207 НАЛОГИ</t>
  </si>
  <si>
    <t>Подход к налогообложению</t>
  </si>
  <si>
    <t>Мы регулярно публикуем налоговую информацию с использованием различных видов отчетности:</t>
  </si>
  <si>
    <t>Управление налогами, контроль и связанные с ними риски</t>
  </si>
  <si>
    <t>Системное и рациональное управление налоговыми рисками является залогом инвестиционной привлекательности и финансовой устойчивости Компании. Таким образом, мы ответственно подходим к управлению налоговыми рисками, что включает выявление и мониторинг налоговых рисков.</t>
  </si>
  <si>
    <t>Подразделения, отвечающие за налоговые вопросы в Компании, разрабатывают мероприятия по устранению или минимизации рисков и работают над их недопущением в соответствии с налоговым законодательством. Соблюдение налогового законодательства заложено в КПЭ ключевых подразделений, отвечающих за налоговое управление Компании. Бухгалтерия отвечает за соблюдение налоговой политики Общества. Департамент налоговой политики уполномочен рассматривать и одобрять проекты и сделки Компании.</t>
  </si>
  <si>
    <t>Компания проводит регулярные внутренние и внешние аудиты финансовой отчетности</t>
  </si>
  <si>
    <t>Взаимодействие с заинтересованными сторонами и управление вопросами, связанными с налогообложением</t>
  </si>
  <si>
    <t>Мы внимательно отслеживаем риски, связанные с возможностью различных толкований и частыми изменениями применимого налогового, валютного и таможенного законодательства. Например, поскольку налоговые органы занимают все более жесткую позицию в толковании и обеспечении соблюдения налогового законодательства, Компании может потребоваться оспорить их толкование положений законодательства, которое отличается от предыдущих толкований, что может потребовать взаимодействия с местными, государственными и федеральными властями.</t>
  </si>
  <si>
    <t>При планировании наших расходов, связанных с налогами, мы оцениваем максимальные совокупные дополнительные суммы, которые могли бы быть уплачены, если бы налоговые позиции не были подтверждены, поскольку существует вероятность (хотя она составляет менее 50%) того, что дополнительные налоги могут быть уплачены в результате по результатам налоговых проверок или разрешению споров с налоговыми органами.</t>
  </si>
  <si>
    <t>Отчетность по странам</t>
  </si>
  <si>
    <t>GRI 300 ЭКОЛОГИЧЕСКАЯ КАТЕГОРИЯ</t>
  </si>
  <si>
    <t>GRI 302 ЭНЕРГОПОТРЕБЛЕНИЕ</t>
  </si>
  <si>
    <t>Потребление энергии внутри организации</t>
  </si>
  <si>
    <t>Энергоемкость</t>
  </si>
  <si>
    <t>Сокращение энергопотребления</t>
  </si>
  <si>
    <t>d. Источники переводных коэффициентов для расчета:</t>
  </si>
  <si>
    <t>1. МГЭИК (2006 г.) Руководящие принципы национальных инвентаризаций парниковых газов, том 2, энергетика, глава 1 (введение), стр. 1.19-1.20, табл. 1,2</t>
  </si>
  <si>
    <t>2. Конвертер энергии, доступен по адресу http://convert-to.com/conversion/energy/convert-kwh-to-gj.html.</t>
  </si>
  <si>
    <t>GRI 303 ВОДЫ И СБРОСЫ</t>
  </si>
  <si>
    <t>Использование воды как ресурса</t>
  </si>
  <si>
    <t>Управление воздействиями, связанными со сбросами воды</t>
  </si>
  <si>
    <t>Водозабор и сброс сточных вод осуществляются предприятиями Группы в соответствии с проектными решениями и установленными требованиями законодательства. Взаимодействие с водными объектами регулируется с учётом их свойств и химического состава сбросов, оказывающих воздействие на водоёмы.</t>
  </si>
  <si>
    <t>Водозабор</t>
  </si>
  <si>
    <t>Сброс воды</t>
  </si>
  <si>
    <t>Водопотребление</t>
  </si>
  <si>
    <t>GRI 304 БИОЛОГИЧЕСКОЕ РАЗНООБРАЗИЕ</t>
  </si>
  <si>
    <t>Производственные объекты в собственности, в аренде или под управлением, организации, и расположенные на охраняемых природных территориях и территориях с высокой ценностью биоразнообразия, находящихся вне границ охраняемых природных территорий, или примыкающие к таким территориям</t>
  </si>
  <si>
    <t>Существенное воздействие деятельности организации, ее продукции и услуг на биоразнообразие</t>
  </si>
  <si>
    <t>Сохраненные или восстановленные места обитания</t>
  </si>
  <si>
    <t>GRI 305 ВЫБРОСЫ</t>
  </si>
  <si>
    <t>Прямые выбросы парниковых газов (Область охвата 1)</t>
  </si>
  <si>
    <t>Косвенные энергетические выбросы парниковых газов (Область охвата 2)</t>
  </si>
  <si>
    <t>Интенсивность выбросов парниковых газов</t>
  </si>
  <si>
    <t>Сокращение выбросов парниковых газов</t>
  </si>
  <si>
    <t>Выбросы озоноразрушающих веществ</t>
  </si>
  <si>
    <t>Выбросы в атмосферу оксидов азота (NOx), оксидов серы (SOx) и других значимых загрязняющих веществ</t>
  </si>
  <si>
    <t>Выбросы озоноразрушающих веществ отсутствуют</t>
  </si>
  <si>
    <t>GRI 306 ОТХОДЫ</t>
  </si>
  <si>
    <t>Образование отходов и значительные воздействия, связанные с отходами</t>
  </si>
  <si>
    <t>Управление значительным воздействием, связанным с отходами</t>
  </si>
  <si>
    <t xml:space="preserve">Отходы, которые не пойдут </t>
  </si>
  <si>
    <t>на захоронение</t>
  </si>
  <si>
    <t>Отходы, которые пойдут на захоронение и сжигание</t>
  </si>
  <si>
    <t>GRI 308 ОЦЕНКА ПОСТАВЩИКОВ С УЧЁТОМ ЭКОЛОГИЧЕСКИХ КРИТЕРИЕВ</t>
  </si>
  <si>
    <t>Новые поставщики, отобранные с учётом экологических критериев</t>
  </si>
  <si>
    <t>Негативное воздействие на окружающую среду в цепочке поставок и принятые меры</t>
  </si>
  <si>
    <t>GRI 400 СОЦИАЛЬНАЯ КАТЕГОРИЯ</t>
  </si>
  <si>
    <t>GRI 401 ТРУДОВЫЕ ОТНОШЕНИЯ</t>
  </si>
  <si>
    <t>Количество новых сотрудников и текучесть кадров</t>
  </si>
  <si>
    <t>Льготы, предоставляемые сотрудникам, работающим на условиях полной занятости, которые не предоставляются сотрудникам, работающим на условиях временной или неполной занятости</t>
  </si>
  <si>
    <t>Отпуск по уходу за ребёнком</t>
  </si>
  <si>
    <t>GRI 402 ВЗАИМООТНОШЕНИЯ СОТРУДНИКОВ И РУКОВОДСТВА</t>
  </si>
  <si>
    <t>Минимальный период уведомления в отношении изменений в деятельности организации</t>
  </si>
  <si>
    <t>Для компаний Группы, расположенных на территории Российской Федерации: «в соответствии с действующим Трудовым кодексом Российской Федерации, федеральными законами и иными нормативными правовыми актами, содержащими нормы трудового права, соглашениями и трудовыми договорами в соответствии с ч. 2 ст. 74 ТК РФ, минимальный срок составляет 2 месяца».</t>
  </si>
  <si>
    <t>GRI 403 ЗДОРОВЬЕ И БЕЗОПАСНОСТЬ НА РАБОЧЕМ МЕСТЕ</t>
  </si>
  <si>
    <t>Система управления охраной труда и промышленной безопасностью</t>
  </si>
  <si>
    <t>Выявление опасностей, оценка рисков и расследование происшествий</t>
  </si>
  <si>
    <t>Службы охраны труда</t>
  </si>
  <si>
    <t>Участие, консультирование и доведение до сведения работников вопросов охраны труда и промышленной безопасности</t>
  </si>
  <si>
    <t>Обучение сотрудников в области охраны труда и промышленной безопасности</t>
  </si>
  <si>
    <t>Профилактика и охрана здоровья сотрудников</t>
  </si>
  <si>
    <t>Предупреждение и снижение воздействий в области охраны труда и промышленной безопасности, напрямую связанных с деловыми отношениями</t>
  </si>
  <si>
    <t>Сотрудники, попадающие под действие системы управления охраной труда и промышленной безопасностью</t>
  </si>
  <si>
    <t>Производственный травматизм</t>
  </si>
  <si>
    <t>Уровень профессиональной заболеваемости</t>
  </si>
  <si>
    <t>GRI 404 ПОДГОТОВКА И ОБРАЗОВАНИЕ</t>
  </si>
  <si>
    <t>Среднегодовое количество часов обучения на одного сотрудника</t>
  </si>
  <si>
    <t>Программы повышения квалификации работников и программы содействия при переводе на другую должность</t>
  </si>
  <si>
    <t>GRI 405 СОЦИОКУЛЬТУРНОЕ РАЗНООБРАЗИЕ И РАВНЫЕ ВОЗМОЖНОСТИ</t>
  </si>
  <si>
    <t xml:space="preserve">Многообразие среди сотрудников и руководителей компании </t>
  </si>
  <si>
    <t>Соотношение базовой заработной платы и вознаграждений у мужчин и женщин</t>
  </si>
  <si>
    <t>GRI 406 ОТСУТСТВИЕ ДИСКРИМИНАЦИИ</t>
  </si>
  <si>
    <t>Случаи дискриминации и принятые корректирующие меры</t>
  </si>
  <si>
    <t>GRI 407 СВОБОДА ОБЪЕДИНЕНИЙ И ВЕДЕНИЯ КОЛЛЕКТИВНЫХ ПЕРЕГОВОРОВ</t>
  </si>
  <si>
    <t>Подразделения и поставщики, у которых право на использование свободы объединений и ведения коллективных переговоров может подвергаться риску</t>
  </si>
  <si>
    <t>GRI 408: ДЕТСКИЙ ТРУД</t>
  </si>
  <si>
    <t>Операции и поставщики, подверженные значительному риску возникновения случаев использования детского труда</t>
  </si>
  <si>
    <t>GRI 409: ПРИНУДИТЕЛЬНЫЙ ИЛИ ОБЯЗАТЕЛЬНЫЙ ТРУД</t>
  </si>
  <si>
    <t>Предприятия и поставщики, подверженные значительному риску возникновения случаев эксплуатации принудительного или обязательного труда</t>
  </si>
  <si>
    <t>GRI 411 ПРАВА КОРЕННЫХ НАРОДОВ</t>
  </si>
  <si>
    <t>Случаи нарушения прав коренных народов</t>
  </si>
  <si>
    <t>В 2022 году у нас не было конфликтов, связанных с землями или объектами, представляющими историческую или культурную ценность для коренных народов.</t>
  </si>
  <si>
    <t>GRI 413 МЕСТНЫЕ СООБЩЕСТВА</t>
  </si>
  <si>
    <t>Деятельность с участием местных сообществ, оценка воздействия на местные сообщества и программы развития</t>
  </si>
  <si>
    <t>GRI 414 ОЦЕНКА ПОСТАВЩИКОВ С УЧЁТОМ СОЦИАЛЬНЫХ КРИТЕРИЕВ</t>
  </si>
  <si>
    <t>Новые поставщики, прошедшие отбор по социальным критериям</t>
  </si>
  <si>
    <t>Негативное социальное воздействие в цепочке поставок и предпринятые действия</t>
  </si>
  <si>
    <t xml:space="preserve">GRI 415 ПУБЛИЧНАЯ ПОЛИТИКА </t>
  </si>
  <si>
    <t>Политический вклад</t>
  </si>
  <si>
    <t>GRI 417 МАРКЕТИНГ И МАРКИРОВКА</t>
  </si>
  <si>
    <t>Требование к маркировке и предоставлению данных о продуктах и услугах</t>
  </si>
  <si>
    <t>Готовая продукция, изготовленная на предприятиях Компании, автоматически маркируется в соответствии с требованиями законодательства. Ярлык содержит информацию о торговой марке и названии фирмы-производителя, марке алюминия или сплава, номер плавки и другую информацию.</t>
  </si>
  <si>
    <t>Случаи несоблюдения требований маркировки и предоставления данных о продуктах и услугах</t>
  </si>
  <si>
    <t>В 2022 году Компания соблюдала соответствующие нормы законодательства, влияющие на РУСАЛ в части маркировки продукции, значительных нарушений в вопросе маркировки продукции выявлено не было.</t>
  </si>
  <si>
    <t>Установленная мощность по первичным источникам энергии</t>
  </si>
  <si>
    <t>Все энергогенерирующие активы подпадают под действие нормативно-правовой базы, принятой в Российской Федерации.</t>
  </si>
  <si>
    <t>Чистое энергоснабжение сегмента по источникам энергии и режиму регулирования</t>
  </si>
  <si>
    <t>Площадь нарушенных в результате добычи открытым способом и рекультивированных земель</t>
  </si>
  <si>
    <t xml:space="preserve">Общий объём вскрышных отходов, скальной породы, хвостов и шлама, а также связанные с ними риски </t>
  </si>
  <si>
    <t>Показатель SASB</t>
  </si>
  <si>
    <t>Название</t>
  </si>
  <si>
    <t>Выбросы парниковых газов</t>
  </si>
  <si>
    <t xml:space="preserve">Общий валовый объём выбросов парниковых газов области охвата 1; доля выбросов парниковых газов, которые подлежат регулированию выбросов </t>
  </si>
  <si>
    <t>Согласно нормам законодательства, европейские активы Группы в Ирландии и Швеции подпадают под действие европейских требований.</t>
  </si>
  <si>
    <t>Обсуждение долгосрочной и краткосрочной стратегии или плана по управлению выбросами ПГ области охвата 1, целей по сокращению выбросов и анализ выполнения этих целей</t>
  </si>
  <si>
    <t>Лидерство в борьбе с изменением климата и энергоэффективность, стр. 82</t>
  </si>
  <si>
    <t>Качество воздуха</t>
  </si>
  <si>
    <t>Выбросы в атмосферу следующих загрязняющих веществ: (1) CO, (2) NOx (за исключением N2O), (3) SOx, (4) твёрдых частиц, (5) ртути (Hg), (6) свинца (Pb) и (7) летучих органических соединений (ЛОС)</t>
  </si>
  <si>
    <t>Компания ведет учёт в соответствии с требованиями национального законодательства в регионах, в которых осуществляет свою деятельность, и не собирает данные о выбросах свинца и ртути. Кроме того, эти вещества не характерны для основных производственных подразделений Компании.</t>
  </si>
  <si>
    <t>Энергетичекий менеджмент</t>
  </si>
  <si>
    <t>(1) Общее количество потребляемой электроэнергии, (2) доля электроэнергии, отпускаемой из основной сети энергосистемы, (3) доля электроэнергии из возобновляемых источников</t>
  </si>
  <si>
    <t>Доля топлива, произведённого из возобновляемых источников, незначительна.</t>
  </si>
  <si>
    <t>Управление водными ресурсами</t>
  </si>
  <si>
    <t>(1) Общий объём забранной пресной воды, (2) общий объём потребляемой пресной воды, процентная доля водозабора и потребления в регионах с высоким или чрезвычайно высоким исходным уровнем дефицита водных ресурсов</t>
  </si>
  <si>
    <t>Количество случаев несоблюдения требований, связанных с разрешениями, стандартами и правилами в области качества воды</t>
  </si>
  <si>
    <t>Охрана окружающей среды, стр. 91</t>
  </si>
  <si>
    <t>Обращение с отходами и опасными материалами</t>
  </si>
  <si>
    <t>Общий вес образовавшихся неминеральных отходов</t>
  </si>
  <si>
    <t>Общий вес произведённых хвостов</t>
  </si>
  <si>
    <t>Общий вес образовавшихся вскрышных пород</t>
  </si>
  <si>
    <t>Общий вес образовавшихся опасных отходов</t>
  </si>
  <si>
    <t>Общий вес переработанных опасных отходов</t>
  </si>
  <si>
    <t>Количество значительных инцидентов, связанных с обращением с отходами и опасными материалами</t>
  </si>
  <si>
    <t>Отсутствуют критические риски, связанные с обращением с отходами и опасными материалами. В 2022 году серьезных инцидентов ни в Энергетическом, ни в Металлургическом сегментах выявлено не было.</t>
  </si>
  <si>
    <t>Описание политик и процедур в области обращения с отходами и опасными материалами для действующих и выведенных из эксплуатации производств</t>
  </si>
  <si>
    <t>Воздействие на биоразнообразие</t>
  </si>
  <si>
    <t>Описание политик и практик экологического менеджмента на действующих предприятиях</t>
  </si>
  <si>
    <t>Процент карьеров, где дренаж кислых пород: (1) прогнозируется, (2) активно устраняется и (3) находится на стадии очистки или восстановления</t>
  </si>
  <si>
    <t>Производственные мощности Металлургического и Энергетического сегментов не имеют кислотных стоков. Появление кислых вод не характерно для разрабатываемых месторождений нефелина и бокситов, так как эти месторождения не содержат сульфидсодержащих пород.</t>
  </si>
  <si>
    <t>Процент (1) доказанных и (2) вероятных запасов в или рядом с участками, которые находятся в статусе охраняемых или являются местом обитания исчезающих видов</t>
  </si>
  <si>
    <t>Деятельность в области биоразнообразия Металлургического и Энергетического сегментов регулируется требованиями законодательства стран присутствия Компании, положениями Экологической политики Компании, Положениями о первоначальной оценке рисков и существенности воздействия на биоразнообразие для существующих предприятий и другими нормативными актами и документами.</t>
  </si>
  <si>
    <t>Металлургический и Энергетический сегменты реализуют комплексный подход, основанный на оценке рисков потенциального воздействия на биоразнообразие в регионах присутствия Компании, что позволяет определить приоритетные области, минимизировать и смягчить такие воздействия в результате собственной производственной деятельности и рационально решать вопросы сохранения биоразнообразия.</t>
  </si>
  <si>
    <t>Дополнительно: для месторождений полезных ископаемых, разрабатываемых предприятиями Компании, не существует ограничений, связанных с особо охраняемыми природными территориями и зонами обитания исчезающих видов (не установлены).</t>
  </si>
  <si>
    <t>Безопасность, права человека и права коренных народов</t>
  </si>
  <si>
    <t>Процент (1) доказанных и (2) вероятных запасов в или рядом с зонами конфликтов</t>
  </si>
  <si>
    <t>Процент (1) доказанных и (2) вероятных запасов в или рядом с районами проживания коренных народов</t>
  </si>
  <si>
    <t>Компания не работает в районах, расположенных на землях коренных народов или вблизи них.</t>
  </si>
  <si>
    <t>Обсуждение процессов взаимодействия и обеспечения должной добросовестности в вопросах соблюдения прав человека, прав коренных народов и ведения деятельности в зонах конфликтов</t>
  </si>
  <si>
    <t>В отчётном году не было зарегистрировано ни одного случая нарушения прав человека, включая нарушения прав коренных народов и меньшинств.</t>
  </si>
  <si>
    <t>Взаимодействие с местными сообществами</t>
  </si>
  <si>
    <t>Обсуждение процесса управления рисками и возможностями, связанными с правами и интересами сообществ</t>
  </si>
  <si>
    <t>Состояние окружающей среды, на которое влияет работа предприятий, и экономическая ситуация в регионе вызывают озабоченность местных сообществ. Компания уделяет большое внимание таким вопросам, как размер налоговых отчислений в бюджеты, наличие рабочих мест и достойной заработной платы, социальные гарантии, возможность получения детьми достойного образования и перспективы их трудоустройства в будущем. Компания стремится создать благоприятные условия для жизни местных сообществ, обеспечить хороший социальный климат и повысить доверие и лояльность Компании к населению.</t>
  </si>
  <si>
    <t>Количество и продолжительность задержек, вызванных нетехническими причинами</t>
  </si>
  <si>
    <t>В отношении Металлургического и Энергетического сегментов в отчётном году не было зафиксировано фактов задержек нетехнического характера.</t>
  </si>
  <si>
    <t>Трудовые отношения</t>
  </si>
  <si>
    <t>Доля сотрудников, охваченных коллективными договорами, c разбивкой на резидентов США и иных иностранных сотрудников</t>
  </si>
  <si>
    <t>Раскрытие включает данные обо всех сотрудниках.</t>
  </si>
  <si>
    <t>Количество и продолжительность забастовок и локаутов</t>
  </si>
  <si>
    <t>В отношении производств и поставщиков Металлургического и Энергетического сегментов в отчётном году не было выявлено рисков нарушений прав работников на свободу объединений или ведение коллективных переговоров. Не было также зафиксировано фактов забастовок и массовых увольнений.</t>
  </si>
  <si>
    <t>Охрана труда и промышленная безопасность</t>
  </si>
  <si>
    <t>(1) Показатель общей заболеваемости по критериям Управления по безопасности и охране труда при добыче полезных ископаемых США, (2) частота несчастных случаев со смертельным исходом, (3) частота происшествий без последствий (NMFR) (4) среднее количество часов обучения в области охраны труда, безопасности и действий в аварийных ситуациях для (a) сотрудников, работающих на условиях полной занятости и (b) сотрудников подрядных организаций</t>
  </si>
  <si>
    <t>Данные раскрываются в соответствии с требованиями законодательства Российской Федерации.</t>
  </si>
  <si>
    <t>Деловая этика и прозрачность</t>
  </si>
  <si>
    <t>Описание системы менеджмента по предотвращению коррупции и взяточничества по всей цепочке создания стоимости</t>
  </si>
  <si>
    <t>Управление хвостохранилищами</t>
  </si>
  <si>
    <t>Таблица инвентаризации хвостохранилищ: (1) наименование объекта, (2) местоположение, (3) принадлежность прав собственности, (4) статус эксплуатации, (5) способ возведения, (6) максимально допустимая вместимость хранилища, (7) текущее количество хранимых хвостов, (8) классификация потенциальных последствий, (9) дата последнего независимого технического обзора, (10) существенные выводы, (11) меры по смягчению последствий, (12) меры по обеспечению готовности и реагированию на чрезвычайные ситуации на отдельных объектах</t>
  </si>
  <si>
    <t>В Энергетическом сегменте данная информация не может быть раскрыта в текущем отчётном периоде в связи с особенностями сбора данных.</t>
  </si>
  <si>
    <t xml:space="preserve">Описание системы управления хвостохранилищами и структура управления в сфере мониторинга и поддержания стабильности хвостохранилищ </t>
  </si>
  <si>
    <t xml:space="preserve">В отношении Энергетического сегмента разработана система управления хвостохранилищами, используемая для контроля и поддержания состояния хвостохранилищ. Она состоит из внутреннего производственного и экологического контроля, а также контроля со стороны органов государственного надзора и независимых организаций. </t>
  </si>
  <si>
    <t>Компания имеет многоуровневую структуру, обеспечивающую прозрачность и высокий уровень контроля всех процессов управления хвостохранилищами. Управление хвостохранилищами осуществляется в рамках системы экологического менеджмента.</t>
  </si>
  <si>
    <t xml:space="preserve">Подход к разработке мер по обеспечению готовности и реагированию на чрезвычайные ситуации на хвостохранилищах </t>
  </si>
  <si>
    <t>В отношении Энергетического сегмента на всех хвостохранилищах внедрены планы по обеспечению готовности и реагированию на чрезвычайные ситуации. Они предусматривают мероприятия по ликвидации аварий, порядок действий в случае возникновения предаварийных и аварийных ситуаций, а также содержат перечень лиц, ответственных за реализацию указанных мероприятий. Планы также включают вероятные сценарии развития аварийных ситуаций на хвостохранилищах.</t>
  </si>
  <si>
    <t>Показатели деятельности</t>
  </si>
  <si>
    <t>Производство (1) металлической руды и (2) металлопродукции</t>
  </si>
  <si>
    <t>Общая численность сотрудников, доля сотрудников подрядных организаций</t>
  </si>
  <si>
    <t>Компания собирает сведения только о численности сотрудников, работающих на условиях полной занятости, и доле сотрудников, работающих по постоянным трудовым договорам</t>
  </si>
  <si>
    <t>Планирование в отношении энергетических ресурсов и выбросов парниковых газов</t>
  </si>
  <si>
    <t>1) Общий валовой объём выбросов парниковых газов области охвата 1; доля выбросов, охватываемая (2) нормативами по ограничению выбросов и (3) нормативами по инвентаризации выбросов</t>
  </si>
  <si>
    <t>Указ Президента Российской Федерации № 666 от 04.11.2020 г. «О сокращении выбросов парниковых газов» устанавливает национальный вклад Российской Федерации в рамках реализации Парижского соглашения.</t>
  </si>
  <si>
    <t>Выбросы парниковых газов, связанных с подачей электроэнергии</t>
  </si>
  <si>
    <t>Обсуждение долгосрочной и краткосрочной стратегии или плана по регулированию выбросов праниковых газов области охвата 1; целевые показатели по сокращению выбросов парниковых газов и анализ эффективности достижения этих целей</t>
  </si>
  <si>
    <t xml:space="preserve"> (1) Количество клиентов, на которых распространяются обязательства по генерации энергии из возобновляемых источников (стандарта портфеля возобновляемых источников энергии, RPS) и (2) процент достижения указанных обязательств</t>
  </si>
  <si>
    <t>В России отсутствуют требования к минимальной доле возобновляемых источников энергии в портфеле генерирующих компаний.</t>
  </si>
  <si>
    <t>Выбросы в атмосферный воздух следующих загрязняющих веществ: (1) NOX (за исключением N2O), (2) SOX, (3) взвешенных частиц (PM10), (4) свинца и (5) ртути; доля каждого вещества в или рядом с густонаселенными районами</t>
  </si>
  <si>
    <t>В эту категорию входят все загрязняющие вещества в соответствии с Российским законодательством.</t>
  </si>
  <si>
    <t>(1) Общий объём забранной пресной воды, (2) общий объём потребляемой пресной воды, доля забора и потребления в регионах с высоким или очень высоким уровнем дефицита водных ресурсов</t>
  </si>
  <si>
    <t>Утилизация золошлаковых отходов</t>
  </si>
  <si>
    <t>Описание рисков, связанных с управлением водными ресурсами, и обсуждение стратегий и практик по смягчению этих рисков</t>
  </si>
  <si>
    <t>Количество производимых угольных шлаков; доля переработанных</t>
  </si>
  <si>
    <t>Общее количество золошлакоотвалов с разбивкой по классу опасности и оценке устойчивости</t>
  </si>
  <si>
    <t>Средний розничный тариф для (1) бытовых, (2) коммерческих, и (3) промышленных потребителей</t>
  </si>
  <si>
    <t>Максимальный тариф на электроэнергию, поставляемую населению, устанавливается в соответствии с приказом Федеральной антимонопольной службы России.</t>
  </si>
  <si>
    <t>Средние ежемесячные расходы домохозяйств на потребление электроэнергии (в разбивке по пользователям дифференцированных тарифов)</t>
  </si>
  <si>
    <t>Количество отключений электроэнергии у бытовых потребителей за неуплату, доля повторного подключения в течение 30 дней</t>
  </si>
  <si>
    <t>Нормативная база для отключения электроэнергии предусмотрена Постановлениями Правительства Российской Федерации № 354 и № 442, устанавливающих, что исполнитель (организация, предоставляющая жилищно-коммунальные услуги) при наличии законных оснований прекращает или приостанавливает оказание неоплаченных услуг.</t>
  </si>
  <si>
    <t>Обсуждение влияния внешних факторов на ценовую доступность электроэнергии для потребителей, включая экономические условия зоны обслуживания</t>
  </si>
  <si>
    <t>Ценовая доступность электроэнергии в основном определяется региональными факторами и максимальными тарифами, которые устанавливаются и контролируются Федеральной антимонопольной службой России.</t>
  </si>
  <si>
    <t>1) Коэффициент регистрируемых происшествий (TRIR), (2) частота несчастных случаев со смертельным исходом и (3) частота происшествий без последствий (NMFR)</t>
  </si>
  <si>
    <t>Эффективность конечного потребления электроэнергии и спрос</t>
  </si>
  <si>
    <t>Доля выручки от продаж электроэнергии в структуре тарифов, которые (1) устанавливаются от расчёта нормативной прибыли и (2) содержат механизм корректировки упущенной выгоды</t>
  </si>
  <si>
    <t>Не применимо</t>
  </si>
  <si>
    <t>Аварийная готовность и реагирование в сфере ядерной безопасности</t>
  </si>
  <si>
    <t>Доля электрической нагрузки, полученной в результате использования технологии умных энергосетей</t>
  </si>
  <si>
    <t>Потребительская экономия электроэнергии за счёт мер по повышению энергоэффективности</t>
  </si>
  <si>
    <t>Компания не реализует мер по снижению затрат на электроэнергию со стороны потребителей.</t>
  </si>
  <si>
    <t>Общее количество энергоблоков АЭС</t>
  </si>
  <si>
    <t xml:space="preserve">Ядерная безопасность и её элементы аварийной готовности и реагирования </t>
  </si>
  <si>
    <t>Количество случаев несоответствия стандартам и иному регулированию физической и/или кибербезопасности</t>
  </si>
  <si>
    <t>Цифровизация и информационная безопасность, стр.</t>
  </si>
  <si>
    <t>Стабильность работы электросетей</t>
  </si>
  <si>
    <t>Показатель (1) средней продолжительности (SAIDI) и (2) средней частоты (SAIFI) прекращений передачи электрической энергии</t>
  </si>
  <si>
    <t>и (3) показатель средней продолжительности перебоев в работе потребителей (CAIDI)</t>
  </si>
  <si>
    <t xml:space="preserve">Согласно законодательству Российской Федерации, коммунальные службы должны обеспечивать бесперебойное электроснабжение. Компания располагает технологическим резервом мощностей по производству электроэнергии, обеспечивающим бесперебойное круглосуточное электроснабжение в течение года.  </t>
  </si>
  <si>
    <t>Нормативная база для отключения электроэнергии предусмотрена Постановлениями Правительства Российской Федерации № 354 и № 442.</t>
  </si>
  <si>
    <t>Количество обслуживаемых (1) бытовых, (2) коммерческих, и (3) промышленных потребителей</t>
  </si>
  <si>
    <t>Информация не может быть раскрыта в силу наличия коммерческой ценности.</t>
  </si>
  <si>
    <t>Общее количество поставленной электроэнергии (1) бытовым, (2) коммерческим, (3) промышленным, (4) иным розничным и (5) оптовым потребителям</t>
  </si>
  <si>
    <t>Протяженность линий электропередач и распределительных линий</t>
  </si>
  <si>
    <t>Общая выработка электроэнергии, доля основных источников энергии, доля выработки в рамках регулируемых договоров</t>
  </si>
  <si>
    <t>Объём электроэнергии, приобретённой на оптовом рынке</t>
  </si>
  <si>
    <t>ПОКАЗАТЕЛИ SASB - ОТРАСЛЕВЫЕ СТАНДАРТЫ: МЕТАЛЛУРГИЯ И ГОРНОДОБЫВАЮЩАЯ ОТРАСЛЬ</t>
  </si>
  <si>
    <t>Металлический сегмент</t>
  </si>
  <si>
    <t>Категории релевантных сообщений на горячую линию "Сигнал"</t>
  </si>
  <si>
    <t xml:space="preserve">Продажа энергии </t>
  </si>
  <si>
    <t>Потребление энергии, купленной или полученной любым способом, кроме самогенерации, из невозобновляемого и возобновляемого топлива</t>
  </si>
  <si>
    <t>Потери энергии при транспортировке</t>
  </si>
  <si>
    <t>Энергомикс потребления энергии для производства первичного алюминия</t>
  </si>
  <si>
    <t xml:space="preserve">Доля поставляемой электроэнергии, обслуживаемой «умными» сетевыми технологиями </t>
  </si>
  <si>
    <t>Доля загрязняющих веществ в атмосферу в районах с высокой плотностью населения или вблизи них в Энергетическом сегменте</t>
  </si>
  <si>
    <t>Сотрудники по возрасту</t>
  </si>
  <si>
    <t>Новые сотрудники с разбивкой по полу</t>
  </si>
  <si>
    <t>Новые сотрудники с разбивкой по возрасту</t>
  </si>
  <si>
    <t>Энергоёмкость Металлургического сегмента</t>
  </si>
  <si>
    <t>Энергоемкость Энергетического сегмента</t>
  </si>
  <si>
    <t>Средний тариф на розничную электроэнергию для жилых, коммерческих и промышленных предприятий</t>
  </si>
  <si>
    <t>Средняя стоимость 500 кВтч и 1000 кВтч электроэнергии для бытовых потребителей в месяц</t>
  </si>
  <si>
    <t>Водозабор, сброс и потребление воды</t>
  </si>
  <si>
    <t>Интенсивность водозабора и водоотведения в Энергетическом сегменте</t>
  </si>
  <si>
    <t>Интенсивность водозабора и водоотведения в Металлургическом сегменте</t>
  </si>
  <si>
    <t>Образование неопасных отходов, исключая  отходы от добычи (вскрышные, скальные породы, хвосты)</t>
  </si>
  <si>
    <t>Неопасные отходы, образованные в каждом сегменте, за исключением вскрышных пород (от добычи)</t>
  </si>
  <si>
    <t>Образование опасных отходов</t>
  </si>
  <si>
    <t>Общий вес опасных отходов по методам утилизации</t>
  </si>
  <si>
    <t>Образование и накопление вскрышных отходов, скальной породы, хвостов и шлама</t>
  </si>
  <si>
    <t xml:space="preserve">Общий объём неопасных отходов, включая вскрышные породы, по методам утилизации </t>
  </si>
  <si>
    <t>Общий объем образованных неминеральных отходов</t>
  </si>
  <si>
    <t>Интенсивность образования отходов в Металлургическом сегменте</t>
  </si>
  <si>
    <t>Площадь затронутых открытой добычей полезных ископаемых и восстановленных земель</t>
  </si>
  <si>
    <t>Общая численность сотрудников на конец года</t>
  </si>
  <si>
    <t>Текучесть кадров</t>
  </si>
  <si>
    <t>Текучесть кадров по регионам</t>
  </si>
  <si>
    <t>Доля представителей местного населения среди высшего руководства в России и других странах</t>
  </si>
  <si>
    <t>Сотрудники, прошедшие обучение в Металлургическом сегменте</t>
  </si>
  <si>
    <t>Стандартная заработная плата начального уровня и минимальный размер оплаты труда, установленный в регионах деятельности Компании, Металлургический сегмент</t>
  </si>
  <si>
    <t>Стандартная заработная плата начального уровня и минимальный размер оплаты труда, установленный в регионах России и странах СНГ, Энергетический сегмент</t>
  </si>
  <si>
    <t>Основные показатели</t>
  </si>
  <si>
    <t>Случаи профессиональных заболеваний среди работников</t>
  </si>
  <si>
    <t>Расходы Энергетического сегмента на ОТ и ПБ</t>
  </si>
  <si>
    <t>1-3 лет</t>
  </si>
  <si>
    <t>4-9 лет</t>
  </si>
  <si>
    <t>10+ лет</t>
  </si>
  <si>
    <t>В Металлургическом сегменте местными поставщиками считаются компании, зарегистрированные в РФ, тогда как в Энергетическом сегменте — компании, зарегистрированные в регионах, где работает сегмент (Иркутская область, Красноярский край, Нижегородская область, Республика Тыва, Хакасия).</t>
  </si>
  <si>
    <t xml:space="preserve">Примечание: Данные в разделе "Сотрудники" представлены на основе данных системы управления персоналом по состоянию на 31.12.2022. </t>
  </si>
  <si>
    <t>включая налог на прибыль [2]</t>
  </si>
  <si>
    <t>Маржа по чистой прибыли [3]</t>
  </si>
  <si>
    <t>Скорректированная EBITDA [4]</t>
  </si>
  <si>
    <t>Маржа по скорректированной EBITDA [5]</t>
  </si>
  <si>
    <t>Чистый долг [6]</t>
  </si>
  <si>
    <t>Чистый оборотный капитал [7]</t>
  </si>
  <si>
    <t>Свободный денежный поток [8]</t>
  </si>
  <si>
    <t>Базовая прибыль на акцию [9]</t>
  </si>
  <si>
    <t>[3] Маржа по чистой прибыли за любой период представляет собой чистую прибыль или чистый убыток за соответствующий период, разделенную(-ый) на общую выручку за соответствующий период и выраженную(-ый) в процентах, в каждом случае в отношении Группы, Энергетического сегмента или Металлургического сегмента, в зависимости от ситуации.</t>
  </si>
  <si>
    <t>[5] Маржа по скорректированной EBITDA за любой период представляет собой скорректированную EBITDA за соответствующий период, разделенную на общую выручку за соответствующий период и выраженную в процентах, в каждом случае в отношении Группы, Энергетического сегмента или Металлургического сегмента, в зависимости от ситуации.</t>
  </si>
  <si>
    <t>[9] Расчет прибыли на акцию основан на средневзвешенном количестве акций 502 млн и 518 млн акций в 2021 и 2020 гг. соответственно.</t>
  </si>
  <si>
    <t>Общий объём закупок</t>
  </si>
  <si>
    <t>Доля закупок у местных поставщиков</t>
  </si>
  <si>
    <t>Металлургический сегмент Область охвата 2</t>
  </si>
  <si>
    <t>Металлургический сегмент Область охвата 3</t>
  </si>
  <si>
    <t>Энергетический сегмент Область охвата 2</t>
  </si>
  <si>
    <t>Энергетический сегмент Область охвата 3</t>
  </si>
  <si>
    <t>Выбросы парниковых газов, Область охвата  2</t>
  </si>
  <si>
    <t>Металлургический сегмент Область охвата 1</t>
  </si>
  <si>
    <t>Энергетический сегмент Область охвата 1</t>
  </si>
  <si>
    <t>Выбросы парниковых газов, Область охвата 1</t>
  </si>
  <si>
    <t xml:space="preserve">Твердые частицы (PM) </t>
  </si>
  <si>
    <t xml:space="preserve">Летучие органические соединения (ЛОС) </t>
  </si>
  <si>
    <t xml:space="preserve">Оксиды азота (NOx) </t>
  </si>
  <si>
    <t xml:space="preserve">Оксиды серы  (SOx) </t>
  </si>
  <si>
    <t>Общая интенсивность водозабора [6]</t>
  </si>
  <si>
    <t>Общая интенсивность водоотведения [7]</t>
  </si>
  <si>
    <t>[6] Показатель интенсивности отражает отношение объема водозабора к объему выработки электроэнергии и тепла.</t>
  </si>
  <si>
    <t>[7] Показатель интенсивности отражает отношение объема водоотведения к объему выработки электроэнергии и тепла</t>
  </si>
  <si>
    <t xml:space="preserve">[8] Показатель интенсивности отражает отношение объема водозабора к объему произведенного алюминия. </t>
  </si>
  <si>
    <t>[9] Показатель интенсивности отражает отношение объема водоотведения к объему произведенного алюминия.</t>
  </si>
  <si>
    <t>Общая интенсивность водозабора [8]</t>
  </si>
  <si>
    <t>Общая интенсивность водоотведения [9]</t>
  </si>
  <si>
    <t>Энергетический сегмент, млрд кВтч</t>
  </si>
  <si>
    <t>[4] Энергетический сегмент раскрывает данные только за 2022 год.</t>
  </si>
  <si>
    <t>Общие затраты на охрану окружающей среды, млн [1]</t>
  </si>
  <si>
    <t>Общая сумма платежей за негативное воздействие на окружающую среду, млн</t>
  </si>
  <si>
    <t>Интегрированная программа En +  по защите озера Байкал и сохранению территорий Российской Федерации от негативного воздействия на окружающую среду, впервые введенная в 2011 году. Программа включает в себя экологические, научные, образовательные и информационно-разъяснительные проекты.</t>
  </si>
  <si>
    <t>Единый отчёт – 2022</t>
  </si>
  <si>
    <t>Более подробная информация о корпоративном управлении представлена в Едином отчете 2022, стр. 136-154.</t>
  </si>
  <si>
    <t>Более подробная информация об экономических показателях представлена в Едином отчете 2022, стр. 36-57</t>
  </si>
  <si>
    <t>Более подробная информация об этике и добросовестности представлена в Едином отчете 2022, стр. 167-169.</t>
  </si>
  <si>
    <t>Более подробная информация о нашей цепочке поставок представлена в Едином отчете 2022, стр. 176-181</t>
  </si>
  <si>
    <t>Более подробная информация о наших результатах в области борьбы с изменением климата представлена в Едином отчете 2022, стр. 74-83</t>
  </si>
  <si>
    <t>Больше информации об управлении энергоснабжением можно найти в Едином отчете 2022, стр. 82-83</t>
  </si>
  <si>
    <t>Подробнее о выбросах загрязняющих веществ можно узнать в Едином отчете 2022, стр. 88-90</t>
  </si>
  <si>
    <t>Подробнее о водных ресурсах можно узнать в Едином отчете 2022, стр. 91-93</t>
  </si>
  <si>
    <t>[1] Исключены данные о Гайанской компании бокситов и Компании бокситов Киндии (Гвинея), проекте «Диан-Диан» (Гвинея), которые могут иметь существенное значение для Единых показателей вскрыши и горных отходов, из-за отсутствия систем измерения и соответствующих требований в национальном законодательстве. Объём исключаемых хвостов равен объёму хвостов флотации молибденово-медных руд и отходов породы при обогащении угольного сырья и шлама мокрой классификации угольного сырья в Энергетическом сегменте и красного и нефелинового шлама в Металлургическом сегменте.</t>
  </si>
  <si>
    <t>[4] Данные по Гайанской компании бокситов, Компании бокситов Киндии (Гвинея) и проекту «Диан-Диан» (Гвинея), которые могут иметь существенное значение для Единых показателей вскрышных отходов и отходов горных пород, исключены из-за отсутствия систем учёта и соответствующих требований в национальном законодательстве.</t>
  </si>
  <si>
    <t>Подробнее об обращении с отходами можно узнать в Едином отчете 2022, стр. 94-97</t>
  </si>
  <si>
    <t>Подробнее о шламохранилищах можно узнать в Едином отчете 2022, стр. 94-97</t>
  </si>
  <si>
    <t>Подробнее о биоразнообразии можно узнать в Едином отчете 2022, стр. 100-107</t>
  </si>
  <si>
    <t>Более подробную информацию о наших сотрудниках можно найти в Едином отчете 2022, стр. 115-125</t>
  </si>
  <si>
    <t>Больше информации о наших социальных проектах можно найти в Едином отчете 2022, стр. 126-135</t>
  </si>
  <si>
    <t>Вознаграждение, млн долл. США</t>
  </si>
  <si>
    <t>Созданная и распределенная прямая экономическая стоимость, млн долл. США [1]</t>
  </si>
  <si>
    <t>Отчёт о выплатах в пользу государства, тыс. долл. США</t>
  </si>
  <si>
    <t>млн долл. США</t>
  </si>
  <si>
    <t xml:space="preserve">Объём социальных инвестиций, млн долл. США </t>
  </si>
  <si>
    <t>Справочник по устойчивому развитию 2022</t>
  </si>
  <si>
    <t>Это третий Справочник по устойчивому развитию Эн+. Данные, представленные в настоящем Справочнике, соответствуют Единому отчету за 2022 год.</t>
  </si>
  <si>
    <t>Источник энергии, который не может быть восполнен или воспроизведен за короткий промежуток времени в результате экологических циклов или сельскохозяйственных процессов (Примечание: невозобновляемые источники энергии могут включать топливо, дистиллированное из нефти или сырой нефти, такое как бензин, дизельное топливо, реактивное топливо и печное топливо; природный газ, такой как сжатый природный газ (CNG) и сжиженный природный газ (LNG); топливо, добываемое при переработке природного газа и нефтепереработке, такое как бутан, пропан и сжиженный нефтяной газ (LPG); уголь; и ядерное топливо)</t>
  </si>
  <si>
    <t>Сайт Net zero</t>
  </si>
  <si>
    <t>Прогресс Эн+  на пути к углеродной нейтральности</t>
  </si>
  <si>
    <t xml:space="preserve">Уважение прав человека является основополагающей ценностью для Эн+ как в повседневной деятельности, так и в обеспечении устойчивого развития. </t>
  </si>
  <si>
    <t>В Эн+ мы ценим и уважаем личные права и интересы, ответственность, доверие, честность и открытость, эффективность, справедливость и беспристрастность, вовлеченность и непрерывное развитие.</t>
  </si>
  <si>
    <t>Группа строго соблюдает законодательство государств, в которых осуществляет свою деятельность. Компания Эн+ ценит принципиальность и открытость и не приемлет коррупционное поведение любого рода.</t>
  </si>
  <si>
    <t>Эн+ понимает свою ответственность в части предотвращения воздействия на окружающую среду и защиту экосистем.</t>
  </si>
  <si>
    <t>Эн+ стремится обеспечить безопасность и конфиденциальность инсайдерской информации с целью устранить риски использования информации в корыстных целях и нанести ущерб репутации Компании.</t>
  </si>
  <si>
    <t>Справочник по устойчивому развитию Эн+</t>
  </si>
  <si>
    <t>Итого вознаграждение, выплаченное аудиторской фирме</t>
  </si>
  <si>
    <t>Общее вознаграждение ключевого_x000D_ управленческого персонала, включая_x000D_ генерального директора</t>
  </si>
  <si>
    <t>Общая сумма вознаграждения Совета директоров, без учета социального страхования, [1]</t>
  </si>
  <si>
    <t xml:space="preserve">Ключевые финансовые показатели, млн долл. США </t>
  </si>
  <si>
    <t>[4] Скорректированная EBITDA за любой период представляет собой результаты операционной деятельности, скорректированные на амортизацию и износ, обесценение внеоборотных активов и прибыль / убыток от реализации основных средств за соответствующий период, в каждом случае в отношении Группы, Энергетического сегмента или Металлургического сегмента, в зависимости от ситуации.</t>
  </si>
  <si>
    <t>Тип платежа</t>
  </si>
  <si>
    <t>Средний объем выбросов СО2-экв. при производстве алюминия марки ALLOW, т CO2-экв./т алюминия</t>
  </si>
  <si>
    <t>Сократить выбросы парниковых газов минимум на 35% к 2030 ( по сравнению с уровнем 2018 года, принятым за базовый)</t>
  </si>
  <si>
    <t>Энергоменеджмент</t>
  </si>
  <si>
    <t>ЭНЕРГОМЕНЕДЖМЕНТ</t>
  </si>
  <si>
    <t>КЛИМАТ</t>
  </si>
  <si>
    <t>Мазут</t>
  </si>
  <si>
    <t>Щепа</t>
  </si>
  <si>
    <t>Кородревесные отходы</t>
  </si>
  <si>
    <t>Продажа охлаждение</t>
  </si>
  <si>
    <t>Потери электроэнергии</t>
  </si>
  <si>
    <t>Потери тепла</t>
  </si>
  <si>
    <t xml:space="preserve">Жилые </t>
  </si>
  <si>
    <t xml:space="preserve">Количество случаев отключения за неуплату бытовым потребителям, доля повторных присоединений в течение 30 дней </t>
  </si>
  <si>
    <t>Управление отходами, содержащими ПХБ</t>
  </si>
  <si>
    <t>Прочие расходы на охрану окружающей среды</t>
  </si>
  <si>
    <t>Утилизация отходов</t>
  </si>
  <si>
    <t>Техническое обслуживание экологического оборудования</t>
  </si>
  <si>
    <t>Охрана водных ресурсов</t>
  </si>
  <si>
    <t>Охрана атмосферного воздуха</t>
  </si>
  <si>
    <t>КАЧЕСТВО ВОЗДУХА</t>
  </si>
  <si>
    <t xml:space="preserve">Выбросы загрязняющих веществ в Металлургическом сегменте [1] [2], тыс. т </t>
  </si>
  <si>
    <t xml:space="preserve">[10] Исключены данные о Гайанской компании бокситов и Компании бокситов Киндии (Гвинея), проекте «Диан-Диан» (Гвинея), которые могут иметь существенное значение для Единых показателей вскрыши и горных отходов, из-за отсутствия систем измерения и соответствующих требований в национальном законодательстве. Объём исключаемых хвостов равен объёму хвостов флотации молибденово-медных руд и отходов породы при обогащении угольного сырья и шлама мокрой классификации угольного сырья в Энергетическом сегменте и красного и нефелинового шлама в Металлургическом сегменте. </t>
  </si>
  <si>
    <t xml:space="preserve">Общая численность сотрудников на конец года[1], % </t>
  </si>
  <si>
    <t>Сотрудники в разбивке по возрасту, %</t>
  </si>
  <si>
    <t>Эн+, включая</t>
  </si>
  <si>
    <t>0,2 [2]</t>
  </si>
  <si>
    <t>Коэффициент частоты близких промахов, сотрудники (NMFR)</t>
  </si>
  <si>
    <t>Коэффициент частоты несчастных случаев на производстве, подрядчики (NMFR)</t>
  </si>
  <si>
    <t>Общее количество отработанных человеко-часов, тыс,</t>
  </si>
  <si>
    <t>[1] Данные по травматизму представляют собой случаи, зарегистрированные Компанией,</t>
  </si>
  <si>
    <t>[2] В 2020 году фактический коэффициент частоты травматизма составил 0,18, без учета данных по Пикалевскому глиноземному заводу (г, Пикалево), С момента приобретения Пикалевского глиноземного завода в сентябре 2020 года до конца 2020 года на Пикалевском глиноземном заводе произошло 4 несчастных случая, в том числе 2 несчастных случая с тяжелыми травмами, В 2021 году Пикалевский глиноземный завод был включен в общую статистику РУСАЛа,</t>
  </si>
  <si>
    <t>[3] КРАМЗ и СМР включены в LTIFR Металлургического сегмента, Данные по травматизму представляют собой случаи, зарегистрированные компанией,</t>
  </si>
  <si>
    <t>[4] В Металлургический сегмент не включаются случаи профессионального заболевания, выявленные в постконтрактный период,</t>
  </si>
  <si>
    <t>Больше информации об охране труда и промышленной безопасности можно найти в Едином отчете 2022, стр, 108-114</t>
  </si>
  <si>
    <t xml:space="preserve">Коэффициент частоты несчастных случаев на производстве с утратой трудоспособности, рассчитываемый Группой как сумма количества несчастных случаев со смертельным исходом и несчастных случаев с утратой трудоспособности на 200 тыс, человеко-часов
</t>
  </si>
  <si>
    <t>Количество серьезных травм (за исключением смертельных случаев) / количество отработанных часов * 200 тыс, человеко-часов,</t>
  </si>
  <si>
    <t xml:space="preserve">TRIR= Количество инцидентов * 200 000 / общее количество отработанных часов за отчётный период, 
Даёт представление об уровне безопасности организации, при расчете количества регистрируемых инцидентов на 100 работников с полной занятостью в течение одного года, 
</t>
  </si>
  <si>
    <t>Количество смертельных случаев * 200 000 / общее количество отработанных часов за отчётный период,</t>
  </si>
  <si>
    <t>Об отчете, стр. 3</t>
  </si>
  <si>
    <t>География деятельности, стр.14</t>
  </si>
  <si>
    <t>Обзор бизнеса, стр.24</t>
  </si>
  <si>
    <t>Финансовая отчетность, стр.211</t>
  </si>
  <si>
    <t>Информация для акционеров и инвесторов, стр.155</t>
  </si>
  <si>
    <t>Об отчете, стр.3</t>
  </si>
  <si>
    <t>Об отчете, стр.2</t>
  </si>
  <si>
    <t>Корпоративное управление, стр.150</t>
  </si>
  <si>
    <t>Обзор бизнеса, стр.26-31, 34-35</t>
  </si>
  <si>
    <t>Управление цепочкой поставок, стр.181</t>
  </si>
  <si>
    <t>Персонал, стр.116</t>
  </si>
  <si>
    <t xml:space="preserve">GRI 2-8 </t>
  </si>
  <si>
    <t>Персонал, стр. 116</t>
  </si>
  <si>
    <t>Корпоративное управление, стр.138</t>
  </si>
  <si>
    <t>Корпоративное управление, стр.141</t>
  </si>
  <si>
    <t>Корпоративное управление, стр.140</t>
  </si>
  <si>
    <t>Управление устойчивым развитием, стр.62</t>
  </si>
  <si>
    <t>Внутренний контроль и управление рисками, стр.163</t>
  </si>
  <si>
    <t>Лидерство в борьбе с изменением климата и энергоэффективность, стр. 75</t>
  </si>
  <si>
    <t>Охрана окружающей среды, стр. 87</t>
  </si>
  <si>
    <t>Взаимодействие с местными сообществами, стр.127</t>
  </si>
  <si>
    <t>Внутренний контроль и управление рисками, стр.161,163</t>
  </si>
  <si>
    <t>Взаимодействие с заинтересованными сторонами, стр.170</t>
  </si>
  <si>
    <t>Управление цепочкой поставок, стр.176</t>
  </si>
  <si>
    <t>Ответственные бизнес-практики, стр.184,192</t>
  </si>
  <si>
    <t>Управление устойчивым развитием, стр.62, 68</t>
  </si>
  <si>
    <t>Корпоративное управление, стр.142</t>
  </si>
  <si>
    <t>Корпоративное управление, стр.143</t>
  </si>
  <si>
    <t>Корпоративное управление, стр.153</t>
  </si>
  <si>
    <t>Обращение Председателя Совета Директоров и Генерального директора, стр.18</t>
  </si>
  <si>
    <t>Управление устойчивым развитием, стр.62,64</t>
  </si>
  <si>
    <t>Персонал, стр. 120</t>
  </si>
  <si>
    <t>Управление устойчивым развитием, стр.67</t>
  </si>
  <si>
    <t>Охрана окружающей среды, стр.101</t>
  </si>
  <si>
    <t>Корпоративное управление, стр.137</t>
  </si>
  <si>
    <t>Охрана окружающей среды, стр. 100</t>
  </si>
  <si>
    <t>Сотрудничество и партнерство, стр.173</t>
  </si>
  <si>
    <t>Взаимодействие с местными сообществами, стр.126</t>
  </si>
  <si>
    <t>Персонал, стр. 122</t>
  </si>
  <si>
    <t>Оценка существенности, стр. 68</t>
  </si>
  <si>
    <t>Стратегия, стр.22</t>
  </si>
  <si>
    <t>Лидерство в борьбе с изменением климата и энергоэффективность, стр. 75,76,82,83</t>
  </si>
  <si>
    <t>Охрана окружающей среды, стр. 85,88,89,90,91,94,100</t>
  </si>
  <si>
    <t>Охрана труда и промышленная безопасность, стр.108,109,116</t>
  </si>
  <si>
    <t>Персонал, стp. 117,118,123</t>
  </si>
  <si>
    <t>Корпоративное управление, стр.136</t>
  </si>
  <si>
    <t>Управление цепочкой поставок, стр.176,180</t>
  </si>
  <si>
    <t>Ответственные бизнес-практики, стр.184,192,194</t>
  </si>
  <si>
    <t>Персонал, стр. 123</t>
  </si>
  <si>
    <t>Дополнительная ESG информация, стр. 297</t>
  </si>
  <si>
    <t>Персонал, стр. 117</t>
  </si>
  <si>
    <t>Взаимодействие с местными сообществами, стр.128</t>
  </si>
  <si>
    <t>Взаимодействие с местными сообществами, стр.126, 130</t>
  </si>
  <si>
    <t>Управление цепочкой поставок, стр.179</t>
  </si>
  <si>
    <t>Эн+ — ответственный и надежный налогоплательщик. Основой для подготовки учетной политики для целей налогообложения в дочерних и зависимых компаниях являются общие принципы бухгалтерского учета, которые Эн+ ежегодно пересматривает. У Эн+ также имеется политика, описывающая подход к налогообложению.</t>
  </si>
  <si>
    <t>Большая часть наших налоговых расходов связана с подоходным налогом. Методика расчета расхода по налогу на прибыль находится на стр. 223 Консолидированной финансовой отчетности за год, закончившийся 31 декабря 2021 г.</t>
  </si>
  <si>
    <t>Компания Эн+ является налоговым резидентом Российской Федерации. Также она зарегистрирована в качестве резидента ОАР (Особого административного района) России, что при соблюдении определенных условий предоставляет ряд налоговых льгот.</t>
  </si>
  <si>
    <t>Ставка налога для головной компании и дочерних компаний, зарегистрированных в России, составляет 20%. Кроме того, дочерние компании зарегистрированы еще в 10 странах, где ставка налога варьируется от 0 до 30%. Налоговые ставки в других странах находятся на с. 21  Консолидированной промежуточной сокращенной финансовой информация за шесть месяцев, закончившихся 30 июня 2022 г.</t>
  </si>
  <si>
    <t>Комитет по аудиту и рискам отвечает за рассмотрение существенных аспектов учетной политики Компании и ее дочерних компаний, чтобы убедиться в их надлежащем и последовательном применении. Дополнительные обязанности Комитета по аудиту и рискам на стр. 150 раздела «Корпоративное управление»</t>
  </si>
  <si>
    <t>Данные частично представлены в обзоре финансовых результатов.</t>
  </si>
  <si>
    <t>Обзор финансовых результатов, стр.57</t>
  </si>
  <si>
    <t>Лидерство в борьбе с изменением климата и энергоэффективность, стр. 83</t>
  </si>
  <si>
    <t>GRI  303-1</t>
  </si>
  <si>
    <t>Охрана окружающей среды, стр. 92</t>
  </si>
  <si>
    <t>Охрана окружающей среды, стр. 102,103</t>
  </si>
  <si>
    <t>Охрана окружающей среды, стр. 99</t>
  </si>
  <si>
    <t>Лидерство в борьбе с изменением климата и энергоэффективность, стр.82</t>
  </si>
  <si>
    <t>Охрана окружающей среды, стр. 88</t>
  </si>
  <si>
    <t>Охрана окружающей среды, стр. 94</t>
  </si>
  <si>
    <t>Охрана окружающей среды, стр. 96</t>
  </si>
  <si>
    <t>Охрана окружающей среды, стр. 95</t>
  </si>
  <si>
    <t>Дополнительная ESG информация, стр.290</t>
  </si>
  <si>
    <t>Управление цепочкой поставок, стр.178</t>
  </si>
  <si>
    <t>Персонал, стр. 121</t>
  </si>
  <si>
    <t>Охрана труда и промышленная безопасность, стр.109</t>
  </si>
  <si>
    <t>Группа также наладила процесс внутреннего расследования. Этот процесс направлен на определение причин инцидентов путём углубленного анализа рисков с использованием всего спектра передовых методов. Этот процесс регулируется Положением об отчётности, расследовании и анализе инцидентов в области охраны труда, в которое были внесены изменения в 2022 году. Этот процесс охватывает все случаи со смертельным исходом и травмы с потерей трудоспособности в соответствии с требованиями национального законодательства, а также потенциально опасные ситуации, которые могут привести к травме или летальному исходу.</t>
  </si>
  <si>
    <t>Охрана труда и промышленная безопасность, стр.113</t>
  </si>
  <si>
    <t>Охрана труда и промышленная безопасность, стр.111</t>
  </si>
  <si>
    <t>Персонал, стр. 124</t>
  </si>
  <si>
    <t>Персонал, стр. 118</t>
  </si>
  <si>
    <t>Управление цепочкой поставок, стр.177</t>
  </si>
  <si>
    <t>Персонал, стр. 119</t>
  </si>
  <si>
    <t>Охрана окружающей среды, стр. 102,104</t>
  </si>
  <si>
    <t>Охрана труда и промышленная безопасность, стр.112</t>
  </si>
  <si>
    <t>Персонал, стр. 117,122</t>
  </si>
  <si>
    <t>Обзор бизнеса, стр.35</t>
  </si>
  <si>
    <t>Дополнительная ESG информация, стр.291</t>
  </si>
  <si>
    <t>Охрана окружающей среды, стр. 91-92</t>
  </si>
  <si>
    <t>Охрана окружающей среды, стр. 98</t>
  </si>
  <si>
    <t>Чтобы помочь нашим клиентам выполнить обязательства по закону Додда-Франка, мы подтверждаем, что в соответствии с Декларацией производителя без конфликтных минералов, ни один из конфликтных минералов из Демократической Республики Конго или соседних стран (Ангола, Республика Конго, Бурунди, Центральноафриканская Республика, Руанда, Южный Судан, Танзания, Уганда или Замбия) не используется в производстве и продуктах Эн+. Кроме того, Эн+ никоим образом не способствует вооружённым конфликтам или нарушениям прав человека в зонах конфликтов и в зонах повышенного риска.</t>
  </si>
  <si>
    <t>Хвосты не образуются в результате производственных процессов предприятий Металлургического сегмента, в связи с чем Металлургический сегмент не располагает хвостохранилищами.</t>
  </si>
  <si>
    <t>Хвостыне образуются в результате производственных процессов предприятий Металлургического сегмента, в связи с чем Металлургический сегмент не располагает хвостохранилищами.</t>
  </si>
  <si>
    <t>Лидерство в борьбе с изменением климата и энергоэффективность, стр.76,82</t>
  </si>
  <si>
    <t>Охрана окружающей среды, стр.91,92</t>
  </si>
  <si>
    <t>Бизнес-модель, стр.20</t>
  </si>
  <si>
    <t>Единый отчет за 2022 год и настоящий Справочник по устойчивому развитию содержат заявления, которые являются или могут считаться "заявлениями прогнозного характера". Тем не менее, прогнозные заявления могут отличаться и часто отличаются от фактических результатов компании. Любые заявления прогнозного характера подвержены рискам, связанным с будущими событиями и другими рисками, неопределенностями и предположениями, относящимися к бизнесу, результатам деятельности, финансовому положению, ликвидности, перспективам, росту или стратегиям Группы. После подготовки Единого отчета и Справочника на деятельность Компании, ее операционные и финансовые результаты могли повлиять внешние или иные факторы, включая геополитический конфликт на Украине, санкции, введенные другими государствами против Российской Федерации, российских физических и юридических лиц. Эти и другие факторы находятся вне контроля Компании и могут оказать негативное влияние на производственные возможности Эн+.</t>
  </si>
  <si>
    <t xml:space="preserve">Справочник по устойчивому развитию Эн+ </t>
  </si>
  <si>
    <t xml:space="preserve">Проект «На лыжи!» является одним из крупнейших социальных проектов Эн+, который реализуется совместными усилиями Металлургического и Энергетического сегментов. Он способствует формированию здорового образа жизни и повышению качества жизни в регионах присутствия предприятий Компании. </t>
  </si>
  <si>
    <t>Экологическая акция «360» является частью комплексной программы Эн+ по защите озера Байкал и заповедных территорий Российской Федерации от негативного воздействия на окружающую среду, которая впервые была представлена в 2011 году. Программа включает в себя экологические, научные, образовательные и просветительские проекты.</t>
  </si>
  <si>
    <t xml:space="preserve">                    Справочник по устойчивому развитию Эн+ </t>
  </si>
  <si>
    <t>Прямые (область охвата 1) и косвенные (область охвата 2) выбросы парниковых газов Эн+</t>
  </si>
  <si>
    <t>Эн+</t>
  </si>
  <si>
    <t xml:space="preserve">Эн+ </t>
  </si>
  <si>
    <t>Эн+, Область охвата 1, 2 и 3</t>
  </si>
  <si>
    <t xml:space="preserve">Ответ Эн+ </t>
  </si>
  <si>
    <t xml:space="preserve">Применимо к Эн+ </t>
  </si>
  <si>
    <t>https://enplusgroup.com/ru/investors/corporate-documents/</t>
  </si>
  <si>
    <t>Результаты 2022 года</t>
  </si>
  <si>
    <r>
      <t>Интенсивность водозабора и водоотведения в Металлургическом сегменте, м</t>
    </r>
    <r>
      <rPr>
        <b/>
        <vertAlign val="superscript"/>
        <sz val="10"/>
        <color theme="1"/>
        <rFont val="Arial"/>
        <family val="2"/>
        <charset val="204"/>
      </rPr>
      <t>3</t>
    </r>
    <r>
      <rPr>
        <b/>
        <sz val="10"/>
        <color theme="1"/>
        <rFont val="Arial"/>
        <family val="2"/>
        <charset val="204"/>
      </rPr>
      <t>/ т</t>
    </r>
  </si>
  <si>
    <r>
      <t>Интенсивность водозабора и водоотведения в Энергетическом сегменте, млн м</t>
    </r>
    <r>
      <rPr>
        <b/>
        <vertAlign val="superscript"/>
        <sz val="10"/>
        <color theme="1"/>
        <rFont val="Arial"/>
        <family val="2"/>
        <charset val="204"/>
      </rPr>
      <t>3</t>
    </r>
    <r>
      <rPr>
        <b/>
        <sz val="10"/>
        <color theme="1"/>
        <rFont val="Arial"/>
        <family val="2"/>
        <charset val="204"/>
      </rPr>
      <t xml:space="preserve">/ млрд кВт </t>
    </r>
  </si>
  <si>
    <r>
      <t>Интенсивность образования отходов в Металлургическом сегменте, млн м</t>
    </r>
    <r>
      <rPr>
        <b/>
        <vertAlign val="superscript"/>
        <sz val="10"/>
        <color theme="1"/>
        <rFont val="Arial"/>
        <family val="2"/>
        <charset val="204"/>
      </rPr>
      <t>3</t>
    </r>
    <r>
      <rPr>
        <b/>
        <sz val="10"/>
        <color theme="1"/>
        <rFont val="Arial"/>
        <family val="2"/>
        <charset val="204"/>
      </rPr>
      <t>/млрд кВт [9] [10]</t>
    </r>
  </si>
  <si>
    <r>
      <t>Интенсивность образования отходов в Энергетическом сегменте, млн м</t>
    </r>
    <r>
      <rPr>
        <b/>
        <vertAlign val="superscript"/>
        <sz val="10"/>
        <color theme="1"/>
        <rFont val="Arial"/>
        <family val="2"/>
        <charset val="204"/>
      </rPr>
      <t>3</t>
    </r>
    <r>
      <rPr>
        <b/>
        <sz val="10"/>
        <color theme="1"/>
        <rFont val="Arial"/>
        <family val="2"/>
        <charset val="204"/>
      </rPr>
      <t>/млрд кВт [8]</t>
    </r>
  </si>
  <si>
    <t>www.enplusgroup.com/ru/investors/results-and-disclosure/ifrs/</t>
  </si>
  <si>
    <t>Прогресс Эн+ на пути к углеродной нейтральности – 2021</t>
  </si>
  <si>
    <t>www.enplusgroup.com/ru/investors/results-and-disclosure/annual-reports/</t>
  </si>
  <si>
    <t>www.netzero.ru/</t>
  </si>
  <si>
    <t>www.enplusgroup.com/ru/sustainability/un-sdgs/</t>
  </si>
  <si>
    <t>www.enplusgroup.com/ru/sustainability/sustainability-report/</t>
  </si>
  <si>
    <t>Отчёт о Целях устойчивого развития за 2021 год</t>
  </si>
  <si>
    <t>Отчёт о Целях устойчивого развития за 2022 год</t>
  </si>
  <si>
    <t>www.enplusgroup.com/ru/sustainability/downloads/</t>
  </si>
  <si>
    <t>Отчёт о Целях устойчивого развития за 2020 год</t>
  </si>
  <si>
    <t>Стандартная заработная плата начального уровня это заработная плата, которая выплачивается работнику начального уровня за работу в течение полного рабочего дня (т.е. минимальная заработная плата). В контексте данного показателя зарплата практикантов и студентов не учитывается.</t>
  </si>
  <si>
    <t xml:space="preserve">Объём выбросов, предотвращенных в результате предпринятых Энергетическим сегментом мер, млн тонн СО2-экв. </t>
  </si>
  <si>
    <t>Средний индекс продолжительности остановки системы (SAIDI), Средний индекс частоты остановки системы (SAIFI) и Индекс продолжительности остановки (CAIDI)[5]</t>
  </si>
  <si>
    <t>Доля поставляемой электроэнергии, обслуживаемой «умными» сетевыми технологиями[4], %</t>
  </si>
  <si>
    <t>Установленная мощность Энергетического сегмента по первичным источникам энергии, 2022</t>
  </si>
  <si>
    <t>Гидроэлектростанции, ГВт</t>
  </si>
  <si>
    <t>Теплоэлектроцентрали, ГВт</t>
  </si>
  <si>
    <t>Продажа пара</t>
  </si>
  <si>
    <t>Общее количество золоотвалов по классу опасности и оценке структурной целостности в Энергетическом сегменте</t>
  </si>
  <si>
    <t>Общее количество золоотвалов, связанных с остаточными продуктами сжигания угля:</t>
  </si>
  <si>
    <t>1,502,6</t>
  </si>
  <si>
    <t xml:space="preserve"> Доля сотрудников, прошедших обучение в металлургическом сегменте, %</t>
  </si>
  <si>
    <t>Нераспределённая экономическая стоимость: созданная прямая экономическая стоимость за вычетом распределённой экономической стоимости</t>
  </si>
  <si>
    <t>Справочник по устойчивому развитию содержит ключевую информацию о результатах нашей деятельности в области устойчивого развития за 2022 год. Он прилагается к Единому отчету Эн+ за 2022 год.</t>
  </si>
  <si>
    <t>Более подробная информация представлена в разделе "Раскрытие информации об активах" консолидированной финансовой отчетности за год, закончившийся 31 декабря 2022 года www.enplusgroup.com/ru/investors/results-and-disclosure/ifrs/</t>
  </si>
  <si>
    <t>Основные причины производственного травматизма в Энергетическом сегменте</t>
  </si>
  <si>
    <t>[6] Чистый долг представляет собой сумму непогашенных кредитов, займов и облигаций за вычетом общих денежных средств и их эквивалентов на конец соответствующего периода, в каждом случае в отношении Группы, Энергетического сегмента или Металлургического сегмента, в зависимости от ситуации.</t>
  </si>
  <si>
    <t>[7] Чистый оборотный капитал представляет собой товарно-материальные запасы плюс краткосрочная торговая и прочая дебиторская задолженность (за исключением дивидендов к получению от связанных сторон) за вычетом торговой и прочей кредиторской задолженности по состоянию на конец соответствующего периода, в каждом случае в отношении Группы, Энергетического сегмента или Металлургического сегмента, в зависимости от ситуации.</t>
  </si>
  <si>
    <t>[8] Свободный денежный поток означает, в отношении любого периода, денежные потоки, полученные от операционной деятельности, за вычетом чистых выплаченных процентов, капитальных затрат и расходов на реструктуризацию, а также прочих расходов, связанных с выпуском акций, скорректированных на платежи от расчетов по производным финансовым инструментам, плюс дивиденды от ассоциированных и совместных предприятий.</t>
  </si>
  <si>
    <t>[3] 2014 - базовый год для коэффициента интенсивности парниковых газов.</t>
  </si>
  <si>
    <t>2014 [3]</t>
  </si>
  <si>
    <t>Интенсивность выбросов парниковых газов в процессе электролиза, т CO2-экв. / т Al [3]</t>
  </si>
  <si>
    <t>Прямые (область охвата 1) и косвенные (область охвата 2 и область охвата 3) выбросы парниковых газов Эн+, млн т CO2-экв</t>
  </si>
  <si>
    <t>Солнечная электростанция, МВт</t>
  </si>
  <si>
    <t>22,7 </t>
  </si>
  <si>
    <t>Объем образовавшихся неминеральных отходов</t>
  </si>
  <si>
    <t>Общий объем образовавшихся неминеральных отходов</t>
  </si>
  <si>
    <t>Интенсивность общего объема образующихся отходов</t>
  </si>
  <si>
    <t>Эн+ представила информацию, указанную в этом индексе GRI, за период с 1 января по 31 декабря с отсылкой на стандарты GRI.</t>
  </si>
  <si>
    <t>Дополнительная ESG информация, стр.333</t>
  </si>
  <si>
    <t>Дополнительная ESG информация, стр.308-309</t>
  </si>
  <si>
    <t>Количество работников, которые не являются сотрудниками, динамика и методы расчета не собирались в отчетном периоде.</t>
  </si>
  <si>
    <t>Корпоративное управление, стр.137, 152</t>
  </si>
  <si>
    <t>Корпоративная этика и комплаенс, стр.167</t>
  </si>
  <si>
    <t>Корпоративная этика и комплаенс, стр.168</t>
  </si>
  <si>
    <t>Корпоративная этика и комплаенс, стр.169</t>
  </si>
  <si>
    <t>GRI 3 СУЩЕСТВЕННЫЕ ТЕМЫ</t>
  </si>
  <si>
    <t>Дополнительная ESG информация, стр.291-293</t>
  </si>
  <si>
    <t>Дополнительная ESG информация, стр.297-299</t>
  </si>
  <si>
    <t>Финансовая отчетность, стр.224</t>
  </si>
  <si>
    <t>Дополнительная ESG информация, стр.314</t>
  </si>
  <si>
    <t>Дополнительная ESG информация, стр.292-293</t>
  </si>
  <si>
    <t>Дополнительная ESG информация, стр. 316</t>
  </si>
  <si>
    <t>Корпоративная этика и комплаенс, стр. 168</t>
  </si>
  <si>
    <r>
      <t>·</t>
    </r>
    <r>
      <rPr>
        <sz val="7"/>
        <color rgb="FF000000"/>
        <rFont val="Times New Roman"/>
        <family val="1"/>
        <charset val="204"/>
      </rPr>
      <t xml:space="preserve">          </t>
    </r>
    <r>
      <rPr>
        <sz val="8"/>
        <color rgb="FF000000"/>
        <rFont val="Times New Roman"/>
        <family val="1"/>
        <charset val="204"/>
      </rPr>
      <t>Сжатая консолидированная промежуточная финансовая информация публикуется несколько раз в течение года (один раз в три или шесть месяцев) и представляет собой промежуточную информацию о налоговых расходах и налоговых обязательствах за указанный период.</t>
    </r>
  </si>
  <si>
    <r>
      <t>·</t>
    </r>
    <r>
      <rPr>
        <sz val="7"/>
        <color rgb="FF000000"/>
        <rFont val="Times New Roman"/>
        <family val="1"/>
        <charset val="204"/>
      </rPr>
      <t xml:space="preserve">          </t>
    </r>
    <r>
      <rPr>
        <sz val="8"/>
        <color rgb="FF000000"/>
        <rFont val="Times New Roman"/>
        <family val="1"/>
        <charset val="204"/>
      </rPr>
      <t>Консолидированная финансовая отчетность публикуется один раз в год и содержит финансовую информацию за год, закончившийся 31 декабря.</t>
    </r>
  </si>
  <si>
    <r>
      <t>·</t>
    </r>
    <r>
      <rPr>
        <sz val="7"/>
        <color rgb="FF000000"/>
        <rFont val="Times New Roman"/>
        <family val="1"/>
        <charset val="204"/>
      </rPr>
      <t xml:space="preserve">          </t>
    </r>
    <r>
      <rPr>
        <sz val="8"/>
        <color rgb="FF000000"/>
        <rFont val="Times New Roman"/>
        <family val="1"/>
        <charset val="204"/>
      </rPr>
      <t>Консолидированный отчет публикуется ежегодно и содержит обзор финансовых результатов, включая финансовые коэффициенты и условные обязательства.</t>
    </r>
  </si>
  <si>
    <r>
      <t>·</t>
    </r>
    <r>
      <rPr>
        <sz val="7"/>
        <color rgb="FF000000"/>
        <rFont val="Times New Roman"/>
        <family val="1"/>
        <charset val="204"/>
      </rPr>
      <t xml:space="preserve">          </t>
    </r>
    <r>
      <rPr>
        <sz val="8"/>
        <color rgb="FF000000"/>
        <rFont val="Times New Roman"/>
        <family val="1"/>
        <charset val="204"/>
      </rPr>
      <t>Отчет по странам предоставляет информацию по каждой налоговой юрисдикции для всех юридических лиц, включенных в проверенную консолидированную финансовую отчетность компании, которые являются налоговыми резидентами.</t>
    </r>
  </si>
  <si>
    <t>Дополнительная ESG информация, стр.295</t>
  </si>
  <si>
    <t>Дополнительная ESG информация, стр.294</t>
  </si>
  <si>
    <t>Охрана окружающей среды, стр. 91,92</t>
  </si>
  <si>
    <t>Дополнительная ESG информация, стр.302</t>
  </si>
  <si>
    <t>Дополнительная ESG информация, стр.303</t>
  </si>
  <si>
    <t>Лидерство в борьбе с изменением климата и энергоэффективность, стр. 77,78</t>
  </si>
  <si>
    <t>Дополнительная ESG информация, стр.301</t>
  </si>
  <si>
    <t>Образование отходов</t>
  </si>
  <si>
    <t>Дополнительная ESG информация, стр.305</t>
  </si>
  <si>
    <t>Дополнительная ESG информация, стр.304-305</t>
  </si>
  <si>
    <t>Дополнительная ESG информация, стр.305-306</t>
  </si>
  <si>
    <t>Дополнительная ESG информация, стр.310,313,314</t>
  </si>
  <si>
    <t>Дополнительная ESG информация, стр.313</t>
  </si>
  <si>
    <t>Дополнительная ESG информация, стр.307</t>
  </si>
  <si>
    <t>Охрана труда и промышленная безопасность, стр.114</t>
  </si>
  <si>
    <t>Дополнительная ESG информация, стр.314-315</t>
  </si>
  <si>
    <r>
      <t>Дополнительная ESG информация, стр.</t>
    </r>
    <r>
      <rPr>
        <sz val="11"/>
        <color theme="1"/>
        <rFont val="Calibri"/>
        <family val="2"/>
        <charset val="204"/>
        <scheme val="minor"/>
      </rPr>
      <t xml:space="preserve"> </t>
    </r>
    <r>
      <rPr>
        <sz val="8"/>
        <color rgb="FF000000"/>
        <rFont val="Times New Roman"/>
        <family val="1"/>
        <charset val="204"/>
      </rPr>
      <t>309,315-316</t>
    </r>
  </si>
  <si>
    <t>Дополнительная ESG информация, стр 312</t>
  </si>
  <si>
    <t>Дополнительная ESG информация, стр.302-303</t>
  </si>
  <si>
    <t>Дополнительная ESG информация, стр.304</t>
  </si>
  <si>
    <t>Дополнительная ESG информация, стр.311</t>
  </si>
  <si>
    <t>Обзор бизнеса, стр.26</t>
  </si>
  <si>
    <t>Дополнительная ESG информация, стр.306</t>
  </si>
  <si>
    <t>Ценовая доступность электроэнергии</t>
  </si>
  <si>
    <t>Дополнительная ESG информация, стр.296</t>
  </si>
  <si>
    <t xml:space="preserve">Единый отчет и настоящий Справочник по устойчивому развитию охватывают МКПАО «ЭН+ ГРУП» (или EN+ GROUP PLC) и ее дочерние компании, результаты деятельности которых включены в консолидированную финансовую отчетность Группы, подготовленную в соответствии с Международными стандартами финансовой отчетности (МСФО). Отчет отражает информацию о двух сегментах Компании - Металлургическому сегменту (представленному РУСАЛом, включая энергетические активы РУСАЛа) и Энергетическому сегменту (который в основном состоит из энергетических активов). Отчет также содержит консолидированную информацию о предприятиях Компании. Финансовая информация, включенная в Отчет, представлена и рассчитана на основе консолидированной финансовой отчетности Компании по состоянию на 31 декабря 2022 года, подготовленной в соответствии с МСФО, если в примечаниях не указано иное. Раздел "Устойчивое развитие" и "Дополнительная ESG-информация" включают результаты деятельности Компании и ее дочерних предприятий, включенных в консолидированную финансовую отчетность Группы, подготовленную в соответствии с МСФО, и оказывающие существенное влияние на вопросы устойчивого развития.
В отчетном периоде в границы отчетности включены предприятия Aluminium Rheinfelden, расположенные в Германии и приобретенные РУСАЛом в апреле 2021 года. Совместное предприятие Queensland Alumina Limited (Австралия) исключено из границ отчетности в связи с тем, что с апреля 2022 года, правительство Австралии ввело запрет на экспорт глинозема и бокситов в Россию. Данные по Николаевскому глиноземному заводу (Украина) не рассматриваются в Отчете (за исключением данных по персоналу, охране труда и технике безопасности), поскольку производство на нем приостановлено. ООО "КРАМЗ" и АО «УК Союзметаллресурс»(СМР)  были включены в состав Металлургического сегмента для данных по охране труда и технике безопасности. </t>
  </si>
  <si>
    <t xml:space="preserve">Вознаграждение </t>
  </si>
  <si>
    <t>2021 [2]</t>
  </si>
  <si>
    <t xml:space="preserve">[2] Уровень 1 в соответствии с документом технической поддержки Aluminium Carbon Footprint (2018) </t>
  </si>
  <si>
    <t>Гендерное разнообразие высшего руководства</t>
  </si>
  <si>
    <t>Установленная минимальная заработная плата в регионах</t>
  </si>
  <si>
    <t>Установленная минимальная заработная плата в регионах[8]</t>
  </si>
  <si>
    <t>Стандартная заработная плата начального уровня[7]</t>
  </si>
  <si>
    <t>Под заработной платой начального уровня понимается заработная плата, которая выплачивается сотруднику низшей категории за полное рабочее время (т.е. минимальная заработная плата). В контексте данного показателя не учитывается заработная плата стажёров и учеников.</t>
  </si>
  <si>
    <t xml:space="preserve">Эн+ содействует трансформации энергоемких секторов, тем самым способствуя формированию низкоуглеродной бизнес-модели, и придерживается своего стратегического плана по достижению нулевого баланса выбросов ПГ, в котором описаны меры, необходимые для достижения целей в области изменения климата. 
В целях сокращения выбросов ПГ и достижения углеродной нейтральности Эн+ реализует стратегию, направленную на достижение нулевого баланса выбросов ПГ. Для реализации климатических целей, предусмотренных стратегией достижения углеродной нейтральности,Эн+ полагается на следующие основные принципы:
• снижение выбросов;
• предотвращение выбросов;
• компенсация и нейтрализация воздействия.
Компания ежегодно раскрывает информацию о ходе достижения климатических целей в отчете «Прогресс Эн+ на пути к углеродной нейтральности», в отчете CDP, а также в Годовом отчете, Отчете об устойчивом развитии и Отчете о ЦУР.
Основные приоритетные задачи Металлургического сегмента:  
• Осуществляется постепенный переход к первоочередному использованию электроэнергии, получаемой только из возобновляемых источников. 
• Принимаются меры по сокращению выбросов перфторуглеродов при производстве алюминия. 
• Разрабатываются и внедряются технологии производства алюминия с низким удельным потреблением энергии. 
• На стадии НИОКР находится экологически безопасная технология производства алюминия с использованием инертного анода. 
Основные приоритетные задачи Энергетического сегмента:  
• Модернизация ГЭС в рамках программы «Новая энергия». Программа нацелена на увеличение выработки электроэнергии на действующих ГЭС с замещением выработки на ТЭЦ, работающих на угле, и снижением выбросов ПГ. 
• Разработка и строительство новых объектов генерации электроэнергии и тепла из возобновляемых источников: гидроэлектроэнергия, биотопливо и водородное топливо.
</t>
  </si>
  <si>
    <t xml:space="preserve">Органы управления Компании продолжают заниматься вопросами изменения климата. Совет директоров контролирует реализацию всех корпоративных политик в области ESG, следит за достижением целей Компании, связанных с охраной окружающей среды и климатом. Комитет по охране труда, промышленной безопасности и охране окружающей среды (Комитет по ОТ, ПБ и ООС) помогает Совету директоров в решении вопросов, связанных с изменением климата. Рабочая группа по изменению климата управляет процессом реализации мер, направленных на достижение нулевого баланса выбросов, и стимулирует трансформацию Группы. Возглавляет рабочую группу Операционный директор, а подотчетна она Комитету по ОТ, ПБ и ООС. Руководство каждым звеном процесса трансформации осуществляет представитель высшего руководства.Основным нормативным документом по-прежнему является Экологическая политика Эн+. В целях предотвращения изменения климата Компания принимает меры в соответствии с задачами, изложенными в Экологической политике. Эн+ реализует ряд программ и стратегий, нацеленных на снижение негативного воздействия на климат посредством уменьшения прямых и косвенных выбросов ПГ, увеличения их поглощения, а также повышения энергоэффективности с целью минимизации углеродного следа продукции. Внутренним документом, регулирующим деятельность, связанную с климатом, является Регламент по управлению рисками, описывающий основные этапы, инструменты и методы выявления, анализа, оценки и снижения рисков.
</t>
  </si>
  <si>
    <t xml:space="preserve">Комитет по ОТ, ПБ и ООС в рамках своей повестки дня осуществляет надзор за управлением климатическими рисками и докладывает о них Совету директоров для оперативного рассмотрения. 
Оценка рисков проводится департаментом по управлению экологическими и климатическими рисками и включает в себя следующие этапы: 
1. Сопоставление и интеграция любых данных, связанных с климатическими рисками и возможностями; 
2. Оценка климатических рисков и возможностей и их приоритетности:
• анализ текущих/новых нормативно-правовых актов, технологий, законодательства, рынков, репутации, рисков и возможностей с акцентом на областях и регионах с более высоким уровнем риска; 
• приоритизация рисков и возможностей, которые могут оказать существенное финансовое и стратегическое влияние на деятельность Эн+; 
• использование сценарного подхода для формирования надежной фактической базы исходя из временных рамок рисков, возможностей и диапазона потенциальных последствий.
3. Анализ соответствия выявленных рисков общим принципам управления рисками в Компании. Планирование мероприятий в том случае, если приоритетность выявленных рисков определяется совместно с Дирекцией по контролю и внутреннему аудиту в рамках единого подхода к управлению рисками. 
В соответствии с требованиями Рабочей группы по вопросам раскрытия финансовой информации, связанной с изменением климата (TCFD), в 2021 году был проведен анализ климатических рисков Металлургического и Энергетического сегментов в масштабах консолидированной деятельности Компании. Был выполнен сценарный анализ на основе климатических моделей, разработанных Межправительственной группой экспертов по изменению климата (МГЭИК).
Для оценки климатических рисков были выбраны следующие социально-экономические сценарии (SSP):
• SSP 126 «Сценарий устойчивости» отражает допущение относительно роста температуры на 1,5–2 °C;
• SPP 245 «Сценарий середины пути» отражает допущение относительно роста температуры на 2–4 °C; 
• SSP 585 «Сценарий экономики на основе ископаемого топлива» отражает допущение относительно роста температуры на 4–7 °C.
Оценка климатических рисков проводилась для более чем 50 предприятий Компании, расположенных в различных климатических регионах, включая активы в странах СНГ и Африки, а также на Ямайке. Для принятия стратегических решений, связанных с глобальным изменением климата, были выявлены, проанализированы и оценены соответствующие риски и факторы, связанные с климатом. 
Эн+ выявила климатические риски и возможности в краткосрочной, среднесрочной и долгосрочной перспективе. Краткосрочная перспектива определяется как 0–1 год. Среднесрочная перспектива определяется как 2–3 года. Долгосрочная перспектива — период до 10 лет.
Компания выявила и оценила наиболее существенные потенциальные риски, а также реализовавшиеся риски и разработала планы корректирующих действий с целью минимизации последствий реализовавшихся рисков и планы профилактических мер с целью предотвращения возникновения рисков в будущем.
Физические риски и возможности
Реестр физических рисков Эн+ содержит риски, которые потенциально могут повлиять на операционную деятельность Эн+ и нарушить цепочки поставок. Реестр будет обновляться на регулярной основе. Среди факторов физических рисков Компания рассматривает вероятность наступления неблагоприятных событий (острых рисков), таких как избыточные осадки и наводнения, аномальная жара и холод; при этом к хроническим рискам, связанным с деятельностью Компании, относятся повышение среднегодовой температуры и увеличение годового количества осадков.
В 2022 году Компания проанализировала реализовавшийся физический риск — повреждение железнодорожной насыпи и автомобильной дороги от Кия-Шалтырского нефелинового рудника и Ачинского глиноземного комбината из-за сильных осадков. 
Меры по снижению климатических рисков: 
1. обязательное включение в проектную документацию по модернизации и строительству новых зданий анализа возможного воздействия опасных природных явлений. Влияние таких рисков рассматривается в краткосрочной и долгосрочной перспективе. 
2. Также риски, связанные с климатом, в обязательном порядке учитываются при разработке планов действий в чрезвычайных ситуациях. Так, например, в анализ рисков по проектам модернизации теперь включаются сильные осадки после случая повреждения железнодорожного пути на железной дороге, по которой перевозится нефелин, а также после других случаев наводнений в Сибири. 
Кроме того, Эн+ выявила ряд возможностей, таких как сокращение потребления топлива и электроэнергии, а также снижение потребности в мощностях по выработке тепловой энергии за счет сокращения отопительного сезона, увеличение объема поставок электроэнергии из низкоуглеродных источников посредством развития солнечной энергетики, увеличение спроса на тепловую энергию для отопления жилых помещений в связи с аномальными холодами, что будет способствовать росту прибыли, и т. д. 
Риски и возможности переходного периода
В зависимости от природы, скорости и направленности этих изменений, риски переходного периода могут представлять собой разные уровни финансовых и репутационных рисков для бизнес-процессов Компании.
В 2022 году Компания проанализировала наиболее существенные потенциальные и реализовавшиеся риски, которые включают:
1. Пересмотр стандартов ASI.
2. Разработка Программы сокращения выбросов парниковых газов алюминиевым сектором (Aluminium Sector Greenhouse Gas Pathways) Международного института алюминия (IAI).
3. Разработка законодательства Российской Федерации в области управления выбросами углекислого газа.
4. Внедрение Таксономии ЕС (EU Taxonomy), проекта стандарта ISO 14030-3 и механизма трансграничного углеродного регулирования (ТУР).
Существенным риском переходного периода является введение новых нормативных требований. Это может привести к несоблюдению установленных требований и увеличить затраты на комплаенс.  Новое законодательство может внедрить механизм углеродного ценообразования, что, в свою очередь, приведет к увеличению производственных затрат за счет инвестиций в модернизацию. Компания постоянно отслеживает все изменения законодательства во всех странах присутствия и активно участвует в общественных слушаниях.
С разработкой и внедрением новых технологий связан риск нестабильного производства или увеличения выбросов парниковых газов в связи с использованием новых материалов или решений.  Данный риск был признан существенным ввиду серьезных потенциальных финансовых последствий. 
Согласно результатам качественной оценки рисков, в долгосрочной перспективе будут существовать физические риски и риски переходного периода, которые будут иметь существенные последствия.
</t>
  </si>
  <si>
    <t xml:space="preserve">Эн+  объявила об амбициозных планах сокращения выбросов парниковых газов. Мы намерены снизить их не менее чем на 35% к 2030 году ( показатели 2018 года приняты за базовый уровень) и достичь нулевого баланса выбросов к 2050 году. Эн+ одной из первых среди производителей алюминия взяла на себя обязательства в целях удержания глобального повышения температуры до 2050 года в пределах 1,5 °C относительно доиндустриального уровня. В целевые показатели включаются абсолютные значения выбросов по всем направлениям деятельности, включая производство алюминия, а также выработку тепла и электроэнергии. 
</t>
  </si>
  <si>
    <t>Please see the tables "Direct (Scope 1) and indirect (Scope 2 and 3) greenhouse gas emissions of En+, Mt CO2-eq" on the "Climate" tab.</t>
  </si>
  <si>
    <t>Людмила Галенская</t>
  </si>
  <si>
    <t>Джеймс Шваб
Независимый неисполнительный директор</t>
  </si>
  <si>
    <t xml:space="preserve">Независимый Председатель Совета директоров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</si>
</sst>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_);_(* \(#,##0.00\);_(* &quot;-&quot;??_);_(@_)"/>
    <numFmt numFmtId="165" formatCode="_-* #,##0.00\ _₽_-;\-* #,##0.00\ _₽_-;_-* &quot;-&quot;??\ _₽_-;_-@_-"/>
    <numFmt numFmtId="166" formatCode="0.0"/>
    <numFmt numFmtId="167" formatCode="_(* #,##0_);_(* \(#,##0\);_(* &quot;-&quot;??_);_(@_)"/>
    <numFmt numFmtId="168" formatCode="#,##0.0"/>
    <numFmt numFmtId="169" formatCode="0.0000"/>
    <numFmt numFmtId="170" formatCode="0.0%"/>
    <numFmt numFmtId="171" formatCode="#,##0.000_ ;\-#,##0.000\ "/>
    <numFmt numFmtId="172" formatCode="_(* #,##0.0_);_(* \(#,##0.0\);_(* &quot;-&quot;??_);_(@_)"/>
    <numFmt numFmtId="173" formatCode="#,##0_ ;\-#,##0\ "/>
    <numFmt numFmtId="174" formatCode="0.000"/>
  </numFmts>
  <fonts count="80" x14ac:knownFonts="1">
    <font>
      <sz val="11"/>
      <color theme="1"/>
      <name val="Calibri"/>
      <family val="2"/>
      <scheme val="minor"/>
    </font>
    <font>
      <sz val="11"/>
      <color theme="1"/>
      <name val="Calibri"/>
      <family val="2"/>
      <charset val="204"/>
      <scheme val="minor"/>
    </font>
    <font>
      <sz val="11"/>
      <color theme="1"/>
      <name val="Calibri"/>
      <family val="2"/>
      <scheme val="minor"/>
    </font>
    <font>
      <sz val="10"/>
      <name val="Arial"/>
      <family val="2"/>
      <charset val="204"/>
    </font>
    <font>
      <b/>
      <sz val="11"/>
      <color theme="1"/>
      <name val="Arial"/>
      <family val="2"/>
      <charset val="204"/>
    </font>
    <font>
      <sz val="10"/>
      <color theme="1"/>
      <name val="Arial"/>
      <family val="2"/>
      <charset val="204"/>
    </font>
    <font>
      <sz val="11"/>
      <color theme="1"/>
      <name val="Arial"/>
      <family val="2"/>
      <charset val="204"/>
    </font>
    <font>
      <b/>
      <sz val="10"/>
      <color theme="1"/>
      <name val="Arial"/>
      <family val="2"/>
      <charset val="204"/>
    </font>
    <font>
      <sz val="8"/>
      <name val="Arial"/>
      <family val="2"/>
      <charset val="204"/>
    </font>
    <font>
      <sz val="10"/>
      <color rgb="FF000000"/>
      <name val="Arial"/>
      <family val="2"/>
      <charset val="204"/>
    </font>
    <font>
      <sz val="9"/>
      <color theme="0"/>
      <name val="Arial"/>
      <family val="2"/>
      <charset val="204"/>
    </font>
    <font>
      <u/>
      <sz val="11"/>
      <color theme="10"/>
      <name val="Calibri"/>
      <family val="2"/>
      <scheme val="minor"/>
    </font>
    <font>
      <sz val="8"/>
      <color theme="1"/>
      <name val="Arial"/>
      <family val="2"/>
      <charset val="204"/>
    </font>
    <font>
      <b/>
      <sz val="11"/>
      <color theme="0"/>
      <name val="Arial"/>
      <family val="2"/>
      <charset val="204"/>
    </font>
    <font>
      <i/>
      <sz val="11"/>
      <color theme="1"/>
      <name val="Arial"/>
      <family val="2"/>
      <charset val="204"/>
    </font>
    <font>
      <i/>
      <sz val="10"/>
      <color theme="1"/>
      <name val="Arial"/>
      <family val="2"/>
      <charset val="204"/>
    </font>
    <font>
      <u/>
      <sz val="10"/>
      <color theme="10"/>
      <name val="Arial"/>
      <family val="2"/>
      <charset val="204"/>
    </font>
    <font>
      <b/>
      <sz val="10"/>
      <color rgb="FF000000"/>
      <name val="Arial"/>
      <family val="2"/>
      <charset val="204"/>
    </font>
    <font>
      <b/>
      <i/>
      <sz val="11"/>
      <color theme="1"/>
      <name val="Arial"/>
      <family val="2"/>
      <charset val="204"/>
    </font>
    <font>
      <b/>
      <i/>
      <sz val="11"/>
      <name val="Arial"/>
      <family val="2"/>
      <charset val="204"/>
    </font>
    <font>
      <sz val="11"/>
      <name val="Arial"/>
      <family val="2"/>
      <charset val="204"/>
    </font>
    <font>
      <b/>
      <u/>
      <sz val="10"/>
      <color theme="1"/>
      <name val="Arial"/>
      <family val="2"/>
      <charset val="204"/>
    </font>
    <font>
      <b/>
      <i/>
      <sz val="10"/>
      <color theme="1"/>
      <name val="Arial"/>
      <family val="2"/>
      <charset val="204"/>
    </font>
    <font>
      <sz val="7"/>
      <name val="Arial Black"/>
      <family val="2"/>
    </font>
    <font>
      <sz val="7"/>
      <name val="Arial"/>
      <family val="2"/>
    </font>
    <font>
      <b/>
      <sz val="10"/>
      <name val="Arial"/>
      <family val="2"/>
      <charset val="204"/>
    </font>
    <font>
      <sz val="12"/>
      <color theme="1"/>
      <name val="Calibri"/>
      <family val="2"/>
      <scheme val="minor"/>
    </font>
    <font>
      <sz val="10"/>
      <color rgb="FFFF0000"/>
      <name val="Arial"/>
      <family val="2"/>
      <charset val="204"/>
    </font>
    <font>
      <sz val="11"/>
      <color theme="9" tint="0.79998168889431442"/>
      <name val="Arial"/>
      <family val="2"/>
      <charset val="204"/>
    </font>
    <font>
      <sz val="11"/>
      <color theme="0"/>
      <name val="Arial"/>
      <family val="2"/>
      <charset val="204"/>
    </font>
    <font>
      <b/>
      <sz val="10"/>
      <color theme="0"/>
      <name val="Arial"/>
      <family val="2"/>
      <charset val="204"/>
    </font>
    <font>
      <sz val="10"/>
      <color theme="0"/>
      <name val="Arial"/>
      <family val="2"/>
      <charset val="204"/>
    </font>
    <font>
      <sz val="10"/>
      <color theme="9" tint="0.79998168889431442"/>
      <name val="Arial"/>
      <family val="2"/>
      <charset val="204"/>
    </font>
    <font>
      <vertAlign val="superscript"/>
      <sz val="10"/>
      <color theme="1"/>
      <name val="Arial"/>
      <family val="2"/>
      <charset val="204"/>
    </font>
    <font>
      <b/>
      <vertAlign val="superscript"/>
      <sz val="10"/>
      <color theme="1"/>
      <name val="Arial"/>
      <family val="2"/>
      <charset val="204"/>
    </font>
    <font>
      <sz val="11"/>
      <color rgb="FF026664"/>
      <name val="Arial"/>
      <family val="2"/>
      <charset val="204"/>
    </font>
    <font>
      <sz val="11"/>
      <color rgb="FFFF0000"/>
      <name val="Calibri"/>
      <family val="2"/>
      <scheme val="minor"/>
    </font>
    <font>
      <sz val="10"/>
      <color rgb="FFFFC8AF"/>
      <name val="Arial"/>
      <family val="2"/>
      <charset val="204"/>
    </font>
    <font>
      <sz val="8"/>
      <name val="Calibri"/>
      <family val="2"/>
      <scheme val="minor"/>
    </font>
    <font>
      <sz val="11"/>
      <color rgb="FFFF0000"/>
      <name val="Arial"/>
      <family val="2"/>
      <charset val="204"/>
    </font>
    <font>
      <u/>
      <sz val="10"/>
      <name val="Arial"/>
      <family val="2"/>
      <charset val="204"/>
    </font>
    <font>
      <b/>
      <sz val="10"/>
      <color rgb="FFFF0000"/>
      <name val="Arial"/>
      <family val="2"/>
      <charset val="204"/>
    </font>
    <font>
      <sz val="10"/>
      <color rgb="FF00B050"/>
      <name val="Arial"/>
      <family val="2"/>
      <charset val="204"/>
    </font>
    <font>
      <sz val="10"/>
      <color rgb="FF4472C4"/>
      <name val="Arial"/>
      <family val="2"/>
      <charset val="204"/>
    </font>
    <font>
      <b/>
      <sz val="10"/>
      <color rgb="FF0000FF"/>
      <name val="Arial"/>
      <family val="2"/>
      <charset val="204"/>
    </font>
    <font>
      <sz val="10"/>
      <color rgb="FF0000FF"/>
      <name val="Arial"/>
      <family val="2"/>
      <charset val="204"/>
    </font>
    <font>
      <sz val="11"/>
      <color rgb="FF0000FF"/>
      <name val="Arial"/>
      <family val="2"/>
      <charset val="204"/>
    </font>
    <font>
      <b/>
      <sz val="11"/>
      <color rgb="FF0000FF"/>
      <name val="Arial"/>
      <family val="2"/>
      <charset val="204"/>
    </font>
    <font>
      <b/>
      <sz val="11"/>
      <color rgb="FFFF0000"/>
      <name val="Arial"/>
      <family val="2"/>
      <charset val="204"/>
    </font>
    <font>
      <b/>
      <i/>
      <sz val="10"/>
      <color rgb="FF217167"/>
      <name val="Arial"/>
      <family val="2"/>
      <charset val="204"/>
    </font>
    <font>
      <b/>
      <i/>
      <sz val="10"/>
      <name val="Arial"/>
      <family val="2"/>
      <charset val="204"/>
    </font>
    <font>
      <u/>
      <sz val="10"/>
      <color rgb="FF0563C1"/>
      <name val="Arial"/>
      <family val="2"/>
      <charset val="204"/>
    </font>
    <font>
      <sz val="10"/>
      <color theme="9"/>
      <name val="Arial"/>
      <family val="2"/>
      <charset val="204"/>
    </font>
    <font>
      <sz val="11"/>
      <color rgb="FFE2EFDA"/>
      <name val="Arial"/>
      <family val="2"/>
      <charset val="204"/>
    </font>
    <font>
      <sz val="11"/>
      <color theme="1"/>
      <name val="Calibri"/>
      <family val="2"/>
    </font>
    <font>
      <sz val="11"/>
      <color rgb="FF000000"/>
      <name val="Arial"/>
      <family val="2"/>
      <charset val="204"/>
    </font>
    <font>
      <b/>
      <sz val="11"/>
      <color rgb="FFFFFFFF"/>
      <name val="Arial"/>
      <family val="2"/>
      <charset val="204"/>
    </font>
    <font>
      <sz val="9"/>
      <color rgb="FFFFFFFF"/>
      <name val="Arial"/>
      <family val="2"/>
      <charset val="204"/>
    </font>
    <font>
      <b/>
      <u/>
      <sz val="10"/>
      <color rgb="FF000000"/>
      <name val="Arial"/>
      <family val="2"/>
      <charset val="204"/>
    </font>
    <font>
      <b/>
      <sz val="11"/>
      <color rgb="FF000000"/>
      <name val="Arial"/>
      <family val="2"/>
      <charset val="204"/>
    </font>
    <font>
      <b/>
      <sz val="9"/>
      <color indexed="81"/>
      <name val="Tahoma"/>
      <family val="2"/>
      <charset val="204"/>
    </font>
    <font>
      <sz val="9"/>
      <color indexed="81"/>
      <name val="Tahoma"/>
      <family val="2"/>
      <charset val="204"/>
    </font>
    <font>
      <b/>
      <i/>
      <sz val="10"/>
      <color rgb="FF000000"/>
      <name val="Arial"/>
      <family val="2"/>
      <charset val="204"/>
    </font>
    <font>
      <b/>
      <sz val="9"/>
      <color rgb="FF000000"/>
      <name val="Arial"/>
      <family val="2"/>
      <charset val="204"/>
    </font>
    <font>
      <vertAlign val="subscript"/>
      <sz val="10"/>
      <color rgb="FF000000"/>
      <name val="Arial"/>
      <family val="2"/>
      <charset val="204"/>
    </font>
    <font>
      <u/>
      <sz val="10"/>
      <color rgb="FF000000"/>
      <name val="Arial"/>
      <family val="2"/>
      <charset val="204"/>
    </font>
    <font>
      <b/>
      <sz val="9"/>
      <color theme="1"/>
      <name val="Arial"/>
      <family val="2"/>
      <charset val="204"/>
    </font>
    <font>
      <b/>
      <sz val="8"/>
      <color theme="1"/>
      <name val="Arial"/>
      <family val="2"/>
      <charset val="204"/>
    </font>
    <font>
      <b/>
      <sz val="9"/>
      <name val="Arial"/>
      <family val="2"/>
      <charset val="204"/>
    </font>
    <font>
      <sz val="9"/>
      <color theme="1"/>
      <name val="Arial"/>
      <family val="2"/>
      <charset val="204"/>
    </font>
    <font>
      <sz val="8"/>
      <color theme="9" tint="0.79998168889431442"/>
      <name val="Arial"/>
      <family val="2"/>
      <charset val="204"/>
    </font>
    <font>
      <b/>
      <sz val="8"/>
      <color theme="0"/>
      <name val="Arial"/>
      <family val="2"/>
      <charset val="204"/>
    </font>
    <font>
      <sz val="8"/>
      <color theme="0"/>
      <name val="Arial"/>
      <family val="2"/>
      <charset val="204"/>
    </font>
    <font>
      <i/>
      <sz val="8"/>
      <color theme="1"/>
      <name val="Arial"/>
      <family val="2"/>
      <charset val="204"/>
    </font>
    <font>
      <b/>
      <sz val="8"/>
      <color rgb="FF000000"/>
      <name val="Times New Roman"/>
      <family val="1"/>
      <charset val="204"/>
    </font>
    <font>
      <sz val="8"/>
      <color rgb="FF000000"/>
      <name val="Times New Roman"/>
      <family val="1"/>
      <charset val="204"/>
    </font>
    <font>
      <sz val="8"/>
      <color theme="1"/>
      <name val="Times New Roman"/>
      <family val="1"/>
      <charset val="204"/>
    </font>
    <font>
      <sz val="8"/>
      <color rgb="FF000000"/>
      <name val="Symbol"/>
      <family val="1"/>
      <charset val="2"/>
    </font>
    <font>
      <sz val="7"/>
      <color rgb="FF000000"/>
      <name val="Times New Roman"/>
      <family val="1"/>
      <charset val="204"/>
    </font>
    <font>
      <b/>
      <sz val="8"/>
      <color theme="1"/>
      <name val="Times New Roman"/>
      <family val="1"/>
      <charset val="204"/>
    </font>
  </fonts>
  <fills count="1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26664"/>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9AC2C1"/>
        <bgColor indexed="64"/>
      </patternFill>
    </fill>
    <fill>
      <patternFill patternType="solid">
        <fgColor rgb="FFFFFFFF"/>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026664"/>
        <bgColor rgb="FF000000"/>
      </patternFill>
    </fill>
    <fill>
      <patternFill patternType="solid">
        <fgColor rgb="FFEDEDED"/>
        <bgColor rgb="FF000000"/>
      </patternFill>
    </fill>
    <fill>
      <patternFill patternType="solid">
        <fgColor rgb="FFFFE699"/>
        <bgColor rgb="FF000000"/>
      </patternFill>
    </fill>
    <fill>
      <patternFill patternType="solid">
        <fgColor rgb="FFFFC8AF"/>
        <bgColor rgb="FF000000"/>
      </patternFill>
    </fill>
    <fill>
      <patternFill patternType="solid">
        <fgColor rgb="FFFFFFFF"/>
        <bgColor rgb="FF000000"/>
      </patternFill>
    </fill>
    <fill>
      <patternFill patternType="solid">
        <fgColor theme="5" tint="0.79998168889431442"/>
        <bgColor rgb="FF000000"/>
      </patternFill>
    </fill>
  </fills>
  <borders count="19">
    <border>
      <left/>
      <right/>
      <top/>
      <bottom/>
      <diagonal/>
    </border>
    <border>
      <left/>
      <right/>
      <top style="thin">
        <color theme="9" tint="-0.249977111117893"/>
      </top>
      <bottom/>
      <diagonal/>
    </border>
    <border>
      <left/>
      <right/>
      <top/>
      <bottom style="thin">
        <color theme="9"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rgb="FF548235"/>
      </bottom>
      <diagonal/>
    </border>
  </borders>
  <cellStyleXfs count="12">
    <xf numFmtId="0" fontId="0" fillId="0" borderId="0"/>
    <xf numFmtId="0" fontId="3" fillId="0" borderId="0"/>
    <xf numFmtId="165" fontId="2" fillId="0" borderId="0" applyFont="0" applyFill="0" applyBorder="0" applyAlignment="0" applyProtection="0"/>
    <xf numFmtId="0" fontId="8" fillId="0" borderId="0"/>
    <xf numFmtId="0" fontId="11" fillId="0" borderId="0" applyNumberFormat="0" applyFill="0" applyBorder="0" applyAlignment="0" applyProtection="0"/>
    <xf numFmtId="0" fontId="23" fillId="0" borderId="14"/>
    <xf numFmtId="0" fontId="24" fillId="0" borderId="0"/>
    <xf numFmtId="0" fontId="26" fillId="0" borderId="0"/>
    <xf numFmtId="16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cellStyleXfs>
  <cellXfs count="947">
    <xf numFmtId="0" fontId="0" fillId="0" borderId="0" xfId="0"/>
    <xf numFmtId="0" fontId="13" fillId="4" borderId="0" xfId="0" applyFont="1" applyFill="1"/>
    <xf numFmtId="0" fontId="10" fillId="4" borderId="0" xfId="0" applyFont="1" applyFill="1" applyBorder="1"/>
    <xf numFmtId="0" fontId="6" fillId="0" borderId="0" xfId="0" applyFont="1"/>
    <xf numFmtId="0" fontId="5" fillId="0" borderId="0" xfId="0" applyFont="1"/>
    <xf numFmtId="0" fontId="0" fillId="0" borderId="0" xfId="0" applyBorder="1"/>
    <xf numFmtId="0" fontId="5" fillId="0" borderId="9" xfId="0" applyFont="1" applyBorder="1"/>
    <xf numFmtId="0" fontId="4" fillId="0" borderId="0" xfId="0" applyFont="1"/>
    <xf numFmtId="0" fontId="7" fillId="0" borderId="0" xfId="0" applyFont="1"/>
    <xf numFmtId="0" fontId="7" fillId="0" borderId="0" xfId="0" applyFont="1" applyAlignment="1">
      <alignment vertical="center"/>
    </xf>
    <xf numFmtId="0" fontId="5" fillId="0" borderId="0" xfId="0" applyFont="1" applyAlignment="1">
      <alignment vertical="center"/>
    </xf>
    <xf numFmtId="0" fontId="5" fillId="0" borderId="3" xfId="0" applyFont="1" applyBorder="1"/>
    <xf numFmtId="0" fontId="5" fillId="0" borderId="0" xfId="0" applyFont="1" applyFill="1"/>
    <xf numFmtId="0" fontId="18" fillId="0" borderId="0" xfId="0" applyFont="1"/>
    <xf numFmtId="0" fontId="21" fillId="6" borderId="0" xfId="0" applyFont="1" applyFill="1" applyBorder="1" applyAlignment="1">
      <alignment vertical="center" wrapText="1"/>
    </xf>
    <xf numFmtId="0" fontId="18" fillId="0" borderId="0" xfId="0" applyFont="1" applyAlignment="1">
      <alignment vertical="center"/>
    </xf>
    <xf numFmtId="0" fontId="25" fillId="5" borderId="3" xfId="0" applyFont="1" applyFill="1" applyBorder="1" applyAlignment="1">
      <alignment vertical="center"/>
    </xf>
    <xf numFmtId="0" fontId="3" fillId="3" borderId="3" xfId="6" applyFont="1" applyFill="1" applyBorder="1" applyAlignment="1">
      <alignment vertical="top" wrapText="1"/>
    </xf>
    <xf numFmtId="0" fontId="10" fillId="4" borderId="0" xfId="0" applyFont="1" applyFill="1"/>
    <xf numFmtId="0" fontId="7" fillId="0" borderId="0" xfId="0" applyFont="1" applyAlignment="1">
      <alignment vertical="center" wrapText="1"/>
    </xf>
    <xf numFmtId="0" fontId="21" fillId="6" borderId="0" xfId="0" applyFont="1" applyFill="1" applyAlignment="1">
      <alignment vertical="center" wrapText="1"/>
    </xf>
    <xf numFmtId="0" fontId="5" fillId="0" borderId="3" xfId="0" applyFont="1" applyBorder="1" applyAlignment="1">
      <alignment wrapText="1"/>
    </xf>
    <xf numFmtId="0" fontId="5" fillId="0" borderId="3" xfId="0" applyFont="1" applyBorder="1" applyAlignment="1">
      <alignment horizontal="right" wrapText="1"/>
    </xf>
    <xf numFmtId="166" fontId="5" fillId="0" borderId="3"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5" fillId="0" borderId="16" xfId="0" applyFont="1" applyBorder="1" applyAlignment="1">
      <alignment vertical="center" wrapText="1"/>
    </xf>
    <xf numFmtId="0" fontId="17" fillId="0" borderId="3" xfId="0" applyFont="1" applyBorder="1" applyAlignment="1">
      <alignment horizontal="center" vertical="center" wrapText="1"/>
    </xf>
    <xf numFmtId="0" fontId="19" fillId="0" borderId="0" xfId="0" applyFont="1"/>
    <xf numFmtId="0" fontId="7" fillId="0" borderId="3" xfId="0" applyFont="1" applyBorder="1"/>
    <xf numFmtId="0" fontId="5" fillId="6" borderId="0" xfId="0" applyFont="1" applyFill="1"/>
    <xf numFmtId="0" fontId="5" fillId="0" borderId="3" xfId="0" applyFont="1" applyBorder="1" applyAlignment="1">
      <alignment horizontal="right" vertical="center" wrapText="1"/>
    </xf>
    <xf numFmtId="2" fontId="5" fillId="0" borderId="3" xfId="0" applyNumberFormat="1" applyFont="1" applyBorder="1"/>
    <xf numFmtId="0" fontId="9" fillId="0" borderId="0" xfId="0" applyFont="1" applyAlignment="1">
      <alignment vertical="center" wrapText="1"/>
    </xf>
    <xf numFmtId="0" fontId="28" fillId="4" borderId="0" xfId="0" applyFont="1" applyFill="1"/>
    <xf numFmtId="0" fontId="6" fillId="4" borderId="0" xfId="0" applyFont="1" applyFill="1"/>
    <xf numFmtId="0" fontId="28" fillId="4" borderId="2" xfId="0" applyFont="1" applyFill="1" applyBorder="1"/>
    <xf numFmtId="0" fontId="7" fillId="0" borderId="0" xfId="0" applyFont="1" applyAlignment="1">
      <alignment wrapText="1"/>
    </xf>
    <xf numFmtId="0" fontId="30" fillId="4" borderId="0" xfId="0" applyFont="1" applyFill="1"/>
    <xf numFmtId="0" fontId="31" fillId="4" borderId="0" xfId="0" applyFont="1" applyFill="1" applyBorder="1"/>
    <xf numFmtId="0" fontId="32" fillId="4" borderId="0" xfId="0" applyFont="1" applyFill="1" applyBorder="1"/>
    <xf numFmtId="0" fontId="32" fillId="4" borderId="0" xfId="0" applyFont="1" applyFill="1"/>
    <xf numFmtId="0" fontId="5" fillId="4" borderId="0" xfId="0" applyFont="1" applyFill="1"/>
    <xf numFmtId="0" fontId="32" fillId="4" borderId="2" xfId="0" applyFont="1" applyFill="1" applyBorder="1"/>
    <xf numFmtId="0" fontId="5" fillId="0" borderId="0" xfId="0" applyFont="1" applyFill="1" applyAlignment="1">
      <alignment horizontal="center"/>
    </xf>
    <xf numFmtId="167" fontId="5" fillId="0" borderId="0" xfId="8" applyNumberFormat="1" applyFont="1" applyBorder="1" applyAlignment="1">
      <alignment vertical="center" wrapText="1"/>
    </xf>
    <xf numFmtId="0" fontId="22" fillId="0" borderId="0" xfId="0" applyFont="1"/>
    <xf numFmtId="0" fontId="5" fillId="0" borderId="3" xfId="0" applyFont="1" applyBorder="1" applyAlignment="1">
      <alignment vertical="center"/>
    </xf>
    <xf numFmtId="0" fontId="5" fillId="0" borderId="3" xfId="0" applyFont="1" applyBorder="1" applyAlignment="1">
      <alignment horizontal="right" vertical="center"/>
    </xf>
    <xf numFmtId="0" fontId="33" fillId="0" borderId="0" xfId="0" applyFont="1" applyAlignment="1">
      <alignment vertical="center"/>
    </xf>
    <xf numFmtId="0" fontId="5" fillId="0" borderId="15" xfId="0" applyFont="1" applyBorder="1" applyAlignment="1">
      <alignment vertical="center" wrapText="1"/>
    </xf>
    <xf numFmtId="4" fontId="5" fillId="0" borderId="0" xfId="0" applyNumberFormat="1" applyFont="1" applyAlignment="1">
      <alignment vertical="center" wrapText="1"/>
    </xf>
    <xf numFmtId="0" fontId="5" fillId="0" borderId="0" xfId="0" applyFont="1" applyBorder="1"/>
    <xf numFmtId="0" fontId="9" fillId="0" borderId="3" xfId="0" applyFont="1" applyBorder="1" applyAlignment="1">
      <alignment horizontal="left" vertical="center" wrapText="1"/>
    </xf>
    <xf numFmtId="0" fontId="3" fillId="0" borderId="0" xfId="0" applyFont="1"/>
    <xf numFmtId="0" fontId="3" fillId="0" borderId="3" xfId="0" applyFont="1" applyBorder="1"/>
    <xf numFmtId="0" fontId="7" fillId="0" borderId="0" xfId="0" applyFont="1" applyBorder="1" applyAlignment="1">
      <alignment vertical="center" wrapText="1"/>
    </xf>
    <xf numFmtId="0" fontId="5" fillId="0" borderId="0" xfId="0" applyFont="1" applyBorder="1" applyAlignment="1">
      <alignment vertical="center" wrapText="1"/>
    </xf>
    <xf numFmtId="0" fontId="9" fillId="9" borderId="0" xfId="0" applyFont="1" applyFill="1" applyAlignment="1">
      <alignment vertical="center" wrapText="1"/>
    </xf>
    <xf numFmtId="0" fontId="9" fillId="9" borderId="0" xfId="0" applyFont="1" applyFill="1" applyAlignment="1">
      <alignment horizontal="justify" vertical="center" wrapText="1"/>
    </xf>
    <xf numFmtId="0" fontId="5" fillId="0" borderId="3" xfId="0" applyFont="1" applyFill="1" applyBorder="1"/>
    <xf numFmtId="0" fontId="5" fillId="0" borderId="3" xfId="0" applyFont="1" applyFill="1" applyBorder="1" applyAlignment="1">
      <alignment horizontal="left" vertical="top" wrapText="1"/>
    </xf>
    <xf numFmtId="0" fontId="5" fillId="0" borderId="0" xfId="0" applyFont="1" applyBorder="1" applyAlignment="1">
      <alignment horizontal="right" vertical="center" wrapText="1"/>
    </xf>
    <xf numFmtId="3" fontId="5" fillId="0" borderId="0" xfId="0" applyNumberFormat="1" applyFont="1" applyBorder="1" applyAlignment="1">
      <alignment horizontal="right" vertical="center" wrapText="1"/>
    </xf>
    <xf numFmtId="0" fontId="5" fillId="0" borderId="0" xfId="0" applyFont="1" applyBorder="1" applyAlignment="1">
      <alignment horizontal="center" vertical="center" wrapText="1"/>
    </xf>
    <xf numFmtId="0" fontId="27" fillId="0" borderId="0" xfId="0" applyFont="1"/>
    <xf numFmtId="0" fontId="36" fillId="0" borderId="0" xfId="0" applyFont="1"/>
    <xf numFmtId="0" fontId="5" fillId="3" borderId="3" xfId="0" applyFont="1" applyFill="1" applyBorder="1" applyAlignment="1">
      <alignment horizontal="right" vertical="center" wrapText="1"/>
    </xf>
    <xf numFmtId="3" fontId="5" fillId="3" borderId="3" xfId="0" applyNumberFormat="1" applyFont="1" applyFill="1" applyBorder="1" applyAlignment="1">
      <alignment vertical="center" wrapText="1"/>
    </xf>
    <xf numFmtId="0" fontId="3" fillId="0" borderId="4" xfId="0" applyFont="1" applyBorder="1" applyAlignment="1">
      <alignment vertical="center" wrapText="1"/>
    </xf>
    <xf numFmtId="0" fontId="17" fillId="0" borderId="0" xfId="0" applyFont="1" applyBorder="1" applyAlignment="1">
      <alignment vertical="center" wrapText="1"/>
    </xf>
    <xf numFmtId="0" fontId="6" fillId="0" borderId="0" xfId="0" applyFont="1" applyBorder="1"/>
    <xf numFmtId="3" fontId="5" fillId="0" borderId="3" xfId="0" applyNumberFormat="1" applyFont="1" applyBorder="1" applyAlignment="1">
      <alignment horizontal="right"/>
    </xf>
    <xf numFmtId="0" fontId="9" fillId="0" borderId="13" xfId="0" applyFont="1" applyBorder="1" applyAlignment="1">
      <alignment vertical="center" wrapText="1"/>
    </xf>
    <xf numFmtId="4" fontId="3" fillId="0" borderId="3" xfId="0" applyNumberFormat="1" applyFont="1" applyBorder="1" applyAlignment="1">
      <alignment horizontal="right" vertical="center" wrapText="1"/>
    </xf>
    <xf numFmtId="3" fontId="3" fillId="3" borderId="3" xfId="0" applyNumberFormat="1" applyFont="1" applyFill="1" applyBorder="1" applyAlignment="1">
      <alignment horizontal="right" vertical="center" wrapText="1"/>
    </xf>
    <xf numFmtId="0" fontId="7" fillId="5" borderId="0" xfId="0" applyFont="1" applyFill="1" applyAlignment="1">
      <alignment horizontal="left" vertical="center"/>
    </xf>
    <xf numFmtId="169" fontId="5" fillId="0" borderId="3" xfId="0" applyNumberFormat="1" applyFont="1" applyBorder="1" applyAlignment="1">
      <alignment vertical="center" wrapText="1"/>
    </xf>
    <xf numFmtId="166" fontId="9" fillId="0" borderId="3" xfId="0" applyNumberFormat="1" applyFont="1" applyBorder="1" applyAlignment="1">
      <alignment vertical="center" wrapText="1"/>
    </xf>
    <xf numFmtId="166" fontId="5" fillId="3" borderId="3" xfId="0" applyNumberFormat="1" applyFont="1" applyFill="1" applyBorder="1" applyAlignment="1">
      <alignment horizontal="right" vertical="center" wrapText="1"/>
    </xf>
    <xf numFmtId="0" fontId="28" fillId="4" borderId="0" xfId="0" applyFont="1" applyFill="1" applyBorder="1"/>
    <xf numFmtId="0" fontId="28" fillId="0" borderId="0" xfId="0" applyFont="1" applyFill="1" applyBorder="1"/>
    <xf numFmtId="0" fontId="28" fillId="0" borderId="0" xfId="0" applyFont="1" applyFill="1"/>
    <xf numFmtId="0" fontId="6" fillId="0" borderId="0" xfId="0" applyFont="1" applyFill="1"/>
    <xf numFmtId="0" fontId="28" fillId="4" borderId="0" xfId="0" applyFont="1" applyFill="1" applyAlignment="1">
      <alignment wrapText="1"/>
    </xf>
    <xf numFmtId="0" fontId="28" fillId="4" borderId="2" xfId="0" applyFont="1" applyFill="1" applyBorder="1" applyAlignment="1">
      <alignment wrapText="1"/>
    </xf>
    <xf numFmtId="0" fontId="5" fillId="0" borderId="3" xfId="0" applyFont="1" applyBorder="1" applyAlignment="1">
      <alignment horizontal="right"/>
    </xf>
    <xf numFmtId="3" fontId="5" fillId="0" borderId="3" xfId="0" applyNumberFormat="1" applyFont="1" applyFill="1" applyBorder="1" applyAlignment="1">
      <alignment horizontal="right" vertical="center" wrapText="1"/>
    </xf>
    <xf numFmtId="0" fontId="5" fillId="0" borderId="3" xfId="0" applyFont="1" applyFill="1" applyBorder="1" applyAlignment="1">
      <alignment horizontal="right" vertical="center" wrapText="1"/>
    </xf>
    <xf numFmtId="0" fontId="5" fillId="0" borderId="13" xfId="0" applyFont="1" applyBorder="1" applyAlignment="1">
      <alignment horizontal="center" vertical="center" wrapText="1"/>
    </xf>
    <xf numFmtId="0" fontId="5" fillId="3" borderId="3" xfId="0" applyFont="1" applyFill="1" applyBorder="1" applyAlignment="1">
      <alignment vertical="center" wrapText="1"/>
    </xf>
    <xf numFmtId="0" fontId="7" fillId="0" borderId="3" xfId="0" applyFont="1" applyBorder="1" applyAlignment="1">
      <alignment horizontal="left" vertical="top" wrapText="1"/>
    </xf>
    <xf numFmtId="0" fontId="5" fillId="0" borderId="17" xfId="0" applyFont="1" applyFill="1" applyBorder="1" applyAlignment="1">
      <alignment horizontal="left" vertical="top" wrapText="1"/>
    </xf>
    <xf numFmtId="0" fontId="5" fillId="3" borderId="3" xfId="0" applyFont="1" applyFill="1" applyBorder="1" applyAlignment="1">
      <alignment horizontal="center" vertical="center"/>
    </xf>
    <xf numFmtId="3" fontId="3" fillId="0" borderId="0" xfId="0" applyNumberFormat="1" applyFont="1" applyBorder="1" applyAlignment="1">
      <alignment horizontal="center" vertical="center" wrapText="1"/>
    </xf>
    <xf numFmtId="166" fontId="5" fillId="0" borderId="13" xfId="0" applyNumberFormat="1" applyFont="1" applyBorder="1" applyAlignment="1">
      <alignment vertical="center" wrapText="1"/>
    </xf>
    <xf numFmtId="166" fontId="9" fillId="0" borderId="13" xfId="0" applyNumberFormat="1" applyFont="1" applyBorder="1" applyAlignment="1">
      <alignment vertical="center" wrapText="1"/>
    </xf>
    <xf numFmtId="0" fontId="5" fillId="0" borderId="13" xfId="0" applyFont="1" applyBorder="1" applyAlignment="1">
      <alignment horizontal="right" vertical="center" wrapText="1"/>
    </xf>
    <xf numFmtId="166" fontId="5" fillId="0" borderId="13" xfId="0" applyNumberFormat="1" applyFont="1" applyBorder="1" applyAlignment="1">
      <alignment horizontal="right" vertical="center" wrapText="1"/>
    </xf>
    <xf numFmtId="0" fontId="22" fillId="0" borderId="0" xfId="0" applyFont="1" applyBorder="1" applyAlignment="1">
      <alignment horizontal="left" vertical="center" wrapText="1"/>
    </xf>
    <xf numFmtId="0" fontId="18" fillId="0" borderId="0" xfId="0" applyFont="1" applyBorder="1" applyAlignment="1">
      <alignment horizontal="left" vertical="center" wrapText="1"/>
    </xf>
    <xf numFmtId="0" fontId="7" fillId="0" borderId="3" xfId="0" applyFont="1" applyBorder="1" applyAlignment="1">
      <alignment vertical="center"/>
    </xf>
    <xf numFmtId="0" fontId="7" fillId="0" borderId="13"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3" fontId="3" fillId="0" borderId="3" xfId="0" applyNumberFormat="1" applyFont="1" applyBorder="1" applyAlignment="1">
      <alignment horizontal="right" vertical="center" wrapText="1"/>
    </xf>
    <xf numFmtId="0" fontId="11" fillId="0" borderId="0" xfId="4" applyAlignment="1">
      <alignment horizontal="justify" vertical="center"/>
    </xf>
    <xf numFmtId="0" fontId="5" fillId="0" borderId="0" xfId="0" applyFont="1" applyFill="1" applyBorder="1"/>
    <xf numFmtId="0" fontId="12" fillId="0" borderId="0" xfId="0" applyFont="1" applyAlignment="1">
      <alignment horizontal="justify" vertical="center"/>
    </xf>
    <xf numFmtId="0" fontId="25" fillId="0" borderId="15" xfId="0" applyFont="1" applyBorder="1" applyAlignment="1">
      <alignment horizontal="center" vertical="center" wrapText="1"/>
    </xf>
    <xf numFmtId="0" fontId="7" fillId="3" borderId="0" xfId="0" applyFont="1" applyFill="1" applyBorder="1" applyAlignment="1">
      <alignment vertical="center" wrapText="1"/>
    </xf>
    <xf numFmtId="0" fontId="6" fillId="3" borderId="0" xfId="0" applyFont="1" applyFill="1"/>
    <xf numFmtId="166" fontId="5" fillId="0" borderId="3" xfId="0" applyNumberFormat="1" applyFont="1" applyBorder="1" applyAlignment="1">
      <alignment horizontal="right" vertical="center"/>
    </xf>
    <xf numFmtId="0" fontId="5" fillId="3" borderId="0" xfId="0" applyFont="1" applyFill="1"/>
    <xf numFmtId="0" fontId="9" fillId="0" borderId="3" xfId="0" applyFont="1" applyBorder="1" applyAlignment="1">
      <alignment horizontal="right" vertical="center" wrapText="1"/>
    </xf>
    <xf numFmtId="168" fontId="5" fillId="3" borderId="3" xfId="0" applyNumberFormat="1" applyFont="1" applyFill="1" applyBorder="1" applyAlignment="1">
      <alignment vertical="center"/>
    </xf>
    <xf numFmtId="168" fontId="5" fillId="3" borderId="3" xfId="0" applyNumberFormat="1" applyFont="1" applyFill="1" applyBorder="1" applyAlignment="1">
      <alignment horizontal="right"/>
    </xf>
    <xf numFmtId="168" fontId="5" fillId="3" borderId="3" xfId="0" applyNumberFormat="1" applyFont="1" applyFill="1" applyBorder="1" applyAlignment="1">
      <alignment horizontal="right" vertical="center"/>
    </xf>
    <xf numFmtId="168" fontId="5" fillId="3" borderId="3" xfId="0" applyNumberFormat="1" applyFont="1" applyFill="1" applyBorder="1" applyAlignment="1">
      <alignment horizontal="right" vertical="center" wrapText="1"/>
    </xf>
    <xf numFmtId="168" fontId="5" fillId="0" borderId="3" xfId="0" applyNumberFormat="1" applyFont="1" applyBorder="1" applyAlignment="1">
      <alignment horizontal="right" vertical="center" wrapText="1"/>
    </xf>
    <xf numFmtId="0" fontId="5" fillId="3" borderId="0" xfId="0" applyFont="1" applyFill="1" applyBorder="1"/>
    <xf numFmtId="0" fontId="5" fillId="0" borderId="0" xfId="0" applyFont="1" applyBorder="1" applyAlignment="1">
      <alignment horizontal="right" vertical="center"/>
    </xf>
    <xf numFmtId="4" fontId="27" fillId="0" borderId="0" xfId="0" applyNumberFormat="1" applyFont="1" applyBorder="1" applyAlignment="1">
      <alignment horizontal="right" vertical="center"/>
    </xf>
    <xf numFmtId="0" fontId="5" fillId="0" borderId="0" xfId="0" applyFont="1" applyFill="1" applyBorder="1" applyAlignment="1">
      <alignment horizontal="right" vertical="center" wrapText="1"/>
    </xf>
    <xf numFmtId="0" fontId="40" fillId="0" borderId="0" xfId="4" applyFont="1" applyFill="1" applyBorder="1" applyAlignment="1">
      <alignment horizontal="left" vertical="center"/>
    </xf>
    <xf numFmtId="0" fontId="25" fillId="0" borderId="0" xfId="0" applyFont="1" applyAlignment="1">
      <alignment horizontal="left" vertical="center"/>
    </xf>
    <xf numFmtId="0" fontId="40" fillId="0" borderId="0" xfId="4" applyFont="1"/>
    <xf numFmtId="0" fontId="40" fillId="0" borderId="0" xfId="0" applyFont="1"/>
    <xf numFmtId="0" fontId="7" fillId="6" borderId="5" xfId="0" applyFont="1" applyFill="1" applyBorder="1" applyAlignment="1">
      <alignment vertical="top" wrapText="1"/>
    </xf>
    <xf numFmtId="0" fontId="7" fillId="6" borderId="13" xfId="0" applyFont="1" applyFill="1" applyBorder="1" applyAlignment="1">
      <alignment vertical="top" wrapText="1"/>
    </xf>
    <xf numFmtId="0" fontId="42" fillId="0" borderId="3" xfId="0" applyFont="1" applyBorder="1" applyAlignment="1">
      <alignment horizontal="justify" vertical="center"/>
    </xf>
    <xf numFmtId="0" fontId="27" fillId="0" borderId="3" xfId="0" applyFont="1" applyBorder="1" applyAlignment="1">
      <alignment horizontal="justify" vertical="center"/>
    </xf>
    <xf numFmtId="0" fontId="5" fillId="0" borderId="0" xfId="0" applyFont="1" applyAlignment="1">
      <alignment horizontal="justify" vertical="center"/>
    </xf>
    <xf numFmtId="0" fontId="3" fillId="0" borderId="3" xfId="0" applyFont="1" applyBorder="1" applyAlignment="1">
      <alignment vertical="center" wrapText="1"/>
    </xf>
    <xf numFmtId="0" fontId="28" fillId="4" borderId="0" xfId="0" applyFont="1" applyFill="1" applyBorder="1" applyAlignment="1">
      <alignment wrapText="1"/>
    </xf>
    <xf numFmtId="0" fontId="6" fillId="0" borderId="0" xfId="0" applyFont="1"/>
    <xf numFmtId="168" fontId="5" fillId="0" borderId="0" xfId="0" applyNumberFormat="1" applyFont="1" applyBorder="1" applyAlignment="1">
      <alignment vertical="center" wrapText="1"/>
    </xf>
    <xf numFmtId="166" fontId="5" fillId="0" borderId="3" xfId="0" applyNumberFormat="1" applyFont="1" applyBorder="1"/>
    <xf numFmtId="166" fontId="5" fillId="0" borderId="3" xfId="0" applyNumberFormat="1" applyFont="1" applyBorder="1" applyAlignment="1">
      <alignment vertical="center"/>
    </xf>
    <xf numFmtId="168" fontId="9" fillId="3" borderId="3" xfId="8" applyNumberFormat="1" applyFont="1" applyFill="1" applyBorder="1" applyAlignment="1">
      <alignment horizontal="right" vertical="center" wrapText="1"/>
    </xf>
    <xf numFmtId="168" fontId="9" fillId="3" borderId="3"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wrapText="1"/>
    </xf>
    <xf numFmtId="3" fontId="5" fillId="0" borderId="0" xfId="0" applyNumberFormat="1" applyFont="1" applyBorder="1" applyAlignment="1">
      <alignment vertical="center"/>
    </xf>
    <xf numFmtId="4" fontId="3" fillId="0" borderId="0" xfId="0" applyNumberFormat="1" applyFont="1" applyBorder="1" applyAlignment="1">
      <alignment horizontal="right" vertical="center" wrapText="1"/>
    </xf>
    <xf numFmtId="169" fontId="5" fillId="0" borderId="0" xfId="0" applyNumberFormat="1" applyFont="1" applyBorder="1" applyAlignment="1">
      <alignment vertical="center" wrapText="1"/>
    </xf>
    <xf numFmtId="3" fontId="5" fillId="0" borderId="3" xfId="0" applyNumberFormat="1" applyFont="1" applyBorder="1" applyAlignment="1">
      <alignment horizontal="right" vertical="center"/>
    </xf>
    <xf numFmtId="0" fontId="5" fillId="0" borderId="0" xfId="0" applyFont="1" applyAlignment="1">
      <alignment vertical="center" wrapText="1"/>
    </xf>
    <xf numFmtId="0" fontId="27" fillId="0" borderId="0" xfId="0" applyFont="1" applyAlignment="1">
      <alignment horizontal="right" vertical="center"/>
    </xf>
    <xf numFmtId="16" fontId="5" fillId="0" borderId="0" xfId="0" applyNumberFormat="1" applyFont="1" applyBorder="1" applyAlignment="1">
      <alignment horizontal="left" vertical="center" wrapText="1"/>
    </xf>
    <xf numFmtId="172" fontId="41" fillId="0" borderId="0" xfId="8" applyNumberFormat="1" applyFont="1" applyFill="1" applyBorder="1" applyAlignment="1">
      <alignment horizontal="center" vertical="center" wrapText="1"/>
    </xf>
    <xf numFmtId="0" fontId="27" fillId="0" borderId="0" xfId="0" applyFont="1" applyBorder="1" applyAlignment="1">
      <alignment horizontal="center" vertical="center" wrapText="1"/>
    </xf>
    <xf numFmtId="0" fontId="44" fillId="0" borderId="0" xfId="0" applyFont="1" applyBorder="1" applyAlignment="1">
      <alignment vertical="center" wrapText="1"/>
    </xf>
    <xf numFmtId="166" fontId="5" fillId="0" borderId="0" xfId="0" applyNumberFormat="1" applyFont="1" applyBorder="1" applyAlignment="1">
      <alignment horizontal="right" vertical="center" wrapText="1"/>
    </xf>
    <xf numFmtId="166" fontId="5" fillId="0" borderId="3"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0" fontId="5" fillId="3" borderId="3" xfId="0" applyFont="1" applyFill="1" applyBorder="1" applyAlignment="1">
      <alignment horizontal="left" vertical="center" wrapText="1"/>
    </xf>
    <xf numFmtId="0" fontId="3" fillId="0" borderId="0" xfId="0" applyFont="1" applyBorder="1" applyAlignment="1">
      <alignment vertical="center" wrapText="1"/>
    </xf>
    <xf numFmtId="9" fontId="3" fillId="0" borderId="0" xfId="0" applyNumberFormat="1" applyFont="1" applyBorder="1" applyAlignment="1">
      <alignment horizontal="right" vertical="top"/>
    </xf>
    <xf numFmtId="0" fontId="3" fillId="3" borderId="3" xfId="0" applyFont="1" applyFill="1" applyBorder="1" applyAlignment="1">
      <alignment vertical="center"/>
    </xf>
    <xf numFmtId="2" fontId="5" fillId="3" borderId="3" xfId="0" applyNumberFormat="1" applyFont="1" applyFill="1" applyBorder="1"/>
    <xf numFmtId="2" fontId="7" fillId="3" borderId="3" xfId="0" applyNumberFormat="1" applyFont="1" applyFill="1" applyBorder="1"/>
    <xf numFmtId="0" fontId="3" fillId="0" borderId="3" xfId="0" applyFont="1" applyFill="1" applyBorder="1" applyAlignment="1">
      <alignment vertical="center" wrapText="1"/>
    </xf>
    <xf numFmtId="0" fontId="5" fillId="0" borderId="0" xfId="0" applyFont="1" applyFill="1" applyAlignment="1">
      <alignment vertical="center" wrapText="1"/>
    </xf>
    <xf numFmtId="0" fontId="5" fillId="0" borderId="0" xfId="0" applyFont="1" applyAlignment="1">
      <alignment horizontal="left" vertical="center" wrapText="1"/>
    </xf>
    <xf numFmtId="0" fontId="7"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5" fillId="0" borderId="0" xfId="0" applyFont="1" applyAlignment="1">
      <alignment wrapText="1"/>
    </xf>
    <xf numFmtId="0" fontId="5" fillId="0" borderId="0" xfId="0" applyFont="1"/>
    <xf numFmtId="0" fontId="7" fillId="0" borderId="16" xfId="0" applyFont="1" applyBorder="1" applyAlignment="1">
      <alignment horizontal="center" vertical="center" wrapText="1"/>
    </xf>
    <xf numFmtId="0" fontId="5" fillId="0" borderId="3" xfId="0" applyFont="1" applyBorder="1" applyAlignment="1">
      <alignment vertical="center" wrapText="1"/>
    </xf>
    <xf numFmtId="0" fontId="3" fillId="0" borderId="0" xfId="0" applyFont="1" applyAlignment="1">
      <alignment vertical="center" wrapText="1"/>
    </xf>
    <xf numFmtId="0" fontId="5" fillId="0" borderId="3" xfId="0" applyFont="1" applyBorder="1" applyAlignment="1"/>
    <xf numFmtId="0" fontId="5" fillId="0" borderId="3" xfId="0" applyFont="1" applyFill="1" applyBorder="1" applyAlignment="1">
      <alignment horizontal="right" vertical="center"/>
    </xf>
    <xf numFmtId="0" fontId="31" fillId="4" borderId="0" xfId="0" applyFont="1" applyFill="1"/>
    <xf numFmtId="0" fontId="5" fillId="9" borderId="3" xfId="0" applyFont="1" applyFill="1" applyBorder="1" applyAlignment="1">
      <alignment vertical="center" wrapText="1"/>
    </xf>
    <xf numFmtId="0" fontId="5" fillId="9" borderId="3" xfId="0" applyFont="1" applyFill="1" applyBorder="1" applyAlignment="1">
      <alignment horizontal="right" vertical="center" wrapText="1"/>
    </xf>
    <xf numFmtId="0" fontId="5" fillId="0" borderId="4" xfId="0" applyFont="1" applyBorder="1" applyAlignment="1">
      <alignment horizontal="right" vertical="center"/>
    </xf>
    <xf numFmtId="166" fontId="5" fillId="0" borderId="4" xfId="0" applyNumberFormat="1" applyFont="1" applyBorder="1"/>
    <xf numFmtId="166" fontId="9" fillId="0" borderId="4" xfId="0" applyNumberFormat="1" applyFont="1" applyBorder="1" applyAlignment="1">
      <alignment vertical="center" wrapText="1"/>
    </xf>
    <xf numFmtId="0" fontId="5" fillId="0" borderId="4" xfId="0" applyFont="1" applyBorder="1"/>
    <xf numFmtId="0" fontId="5" fillId="0" borderId="4" xfId="0" applyFont="1" applyBorder="1" applyAlignment="1">
      <alignment vertical="center"/>
    </xf>
    <xf numFmtId="166" fontId="9" fillId="0" borderId="3" xfId="0" applyNumberFormat="1" applyFont="1" applyBorder="1"/>
    <xf numFmtId="0" fontId="25" fillId="0" borderId="17" xfId="0" applyFont="1" applyBorder="1" applyAlignment="1">
      <alignment horizontal="center" vertical="center" wrapText="1"/>
    </xf>
    <xf numFmtId="166" fontId="5" fillId="0" borderId="4" xfId="0" applyNumberFormat="1" applyFont="1" applyBorder="1" applyAlignment="1">
      <alignment vertical="center" wrapText="1"/>
    </xf>
    <xf numFmtId="168" fontId="9" fillId="3" borderId="4" xfId="0" applyNumberFormat="1" applyFont="1" applyFill="1" applyBorder="1" applyAlignment="1">
      <alignment horizontal="right" vertical="center" wrapText="1"/>
    </xf>
    <xf numFmtId="3" fontId="5" fillId="0" borderId="4" xfId="0" applyNumberFormat="1" applyFont="1" applyFill="1" applyBorder="1" applyAlignment="1">
      <alignment horizontal="right" vertical="center" wrapText="1"/>
    </xf>
    <xf numFmtId="3" fontId="5" fillId="0" borderId="3" xfId="0" applyNumberFormat="1" applyFont="1" applyFill="1" applyBorder="1" applyAlignment="1">
      <alignment vertical="center" wrapText="1"/>
    </xf>
    <xf numFmtId="0" fontId="49" fillId="0" borderId="0" xfId="0" applyFont="1" applyAlignment="1">
      <alignment vertical="center"/>
    </xf>
    <xf numFmtId="0" fontId="32" fillId="0" borderId="0" xfId="0" applyFont="1"/>
    <xf numFmtId="0" fontId="32" fillId="0" borderId="0" xfId="0" applyFont="1" applyBorder="1"/>
    <xf numFmtId="167" fontId="5" fillId="0" borderId="3" xfId="8" applyNumberFormat="1" applyFont="1" applyFill="1" applyBorder="1" applyAlignment="1">
      <alignment horizontal="right" vertical="center" wrapText="1"/>
    </xf>
    <xf numFmtId="0" fontId="32" fillId="4" borderId="0" xfId="0" applyFont="1" applyFill="1" applyAlignment="1">
      <alignment wrapText="1"/>
    </xf>
    <xf numFmtId="0" fontId="5" fillId="4" borderId="0" xfId="0" applyFont="1" applyFill="1" applyAlignment="1">
      <alignment wrapText="1"/>
    </xf>
    <xf numFmtId="0" fontId="31" fillId="4" borderId="0" xfId="0" applyFont="1" applyFill="1" applyAlignment="1">
      <alignment wrapText="1"/>
    </xf>
    <xf numFmtId="0" fontId="32" fillId="4" borderId="2" xfId="0" applyFont="1" applyFill="1" applyBorder="1" applyAlignment="1">
      <alignment wrapText="1"/>
    </xf>
    <xf numFmtId="0" fontId="22" fillId="0" borderId="0" xfId="0" applyFont="1" applyAlignment="1">
      <alignment horizontal="left" vertical="center" wrapText="1"/>
    </xf>
    <xf numFmtId="2" fontId="5" fillId="3" borderId="4" xfId="0" applyNumberFormat="1" applyFont="1" applyFill="1" applyBorder="1"/>
    <xf numFmtId="0" fontId="5" fillId="9" borderId="3" xfId="0" applyFont="1" applyFill="1" applyBorder="1" applyAlignment="1">
      <alignment horizontal="right" wrapText="1"/>
    </xf>
    <xf numFmtId="0" fontId="7"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5" fillId="0" borderId="0" xfId="0" applyFont="1"/>
    <xf numFmtId="0" fontId="25" fillId="0" borderId="16" xfId="0" applyFont="1" applyBorder="1" applyAlignment="1">
      <alignment horizontal="center" vertical="center" wrapText="1"/>
    </xf>
    <xf numFmtId="0" fontId="5" fillId="0" borderId="3" xfId="0" applyFont="1" applyBorder="1" applyAlignment="1">
      <alignment vertical="center" wrapText="1"/>
    </xf>
    <xf numFmtId="0" fontId="28" fillId="4" borderId="0" xfId="0" applyFont="1" applyFill="1"/>
    <xf numFmtId="0" fontId="13" fillId="4" borderId="0" xfId="0" applyFont="1" applyFill="1"/>
    <xf numFmtId="0" fontId="5" fillId="3" borderId="3" xfId="0"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9" fontId="5" fillId="0" borderId="0" xfId="0" applyNumberFormat="1" applyFont="1" applyBorder="1" applyAlignment="1">
      <alignment vertical="center" wrapText="1"/>
    </xf>
    <xf numFmtId="2" fontId="5" fillId="0" borderId="3" xfId="0" applyNumberFormat="1" applyFont="1" applyBorder="1" applyAlignment="1">
      <alignment vertical="center" wrapText="1"/>
    </xf>
    <xf numFmtId="3" fontId="5" fillId="0" borderId="6" xfId="0" applyNumberFormat="1" applyFont="1" applyFill="1" applyBorder="1" applyAlignment="1">
      <alignment horizontal="right" vertical="center" wrapText="1"/>
    </xf>
    <xf numFmtId="3" fontId="5" fillId="3" borderId="4" xfId="0" applyNumberFormat="1" applyFont="1" applyFill="1" applyBorder="1" applyAlignment="1">
      <alignment vertical="center"/>
    </xf>
    <xf numFmtId="3" fontId="5" fillId="3" borderId="3" xfId="0" applyNumberFormat="1" applyFont="1" applyFill="1" applyBorder="1" applyAlignment="1">
      <alignment vertical="center"/>
    </xf>
    <xf numFmtId="0" fontId="5" fillId="3" borderId="3" xfId="0" applyFont="1" applyFill="1" applyBorder="1" applyAlignment="1">
      <alignment vertical="center"/>
    </xf>
    <xf numFmtId="3" fontId="5" fillId="3" borderId="6" xfId="0" applyNumberFormat="1" applyFont="1" applyFill="1" applyBorder="1" applyAlignment="1">
      <alignment horizontal="right" vertical="center" wrapText="1"/>
    </xf>
    <xf numFmtId="0" fontId="5" fillId="3" borderId="0" xfId="0" applyFont="1" applyFill="1" applyBorder="1" applyAlignment="1">
      <alignment horizontal="right" vertical="center" wrapText="1"/>
    </xf>
    <xf numFmtId="3" fontId="5" fillId="3" borderId="0" xfId="0" applyNumberFormat="1" applyFont="1" applyFill="1" applyBorder="1" applyAlignment="1">
      <alignment horizontal="right" vertical="center" wrapText="1"/>
    </xf>
    <xf numFmtId="0" fontId="3" fillId="3" borderId="3" xfId="0" applyFont="1" applyFill="1" applyBorder="1" applyAlignment="1">
      <alignment vertical="center" wrapText="1"/>
    </xf>
    <xf numFmtId="9" fontId="3" fillId="3" borderId="0" xfId="0" applyNumberFormat="1" applyFont="1" applyFill="1" applyBorder="1" applyAlignment="1">
      <alignment horizontal="right" vertical="top"/>
    </xf>
    <xf numFmtId="1" fontId="5" fillId="0" borderId="3" xfId="0" applyNumberFormat="1" applyFont="1" applyBorder="1" applyAlignment="1">
      <alignment vertical="center" wrapText="1"/>
    </xf>
    <xf numFmtId="2" fontId="7" fillId="3" borderId="4" xfId="0" applyNumberFormat="1" applyFont="1" applyFill="1" applyBorder="1"/>
    <xf numFmtId="0" fontId="7" fillId="9" borderId="3" xfId="0" applyFont="1" applyFill="1" applyBorder="1" applyAlignment="1">
      <alignment horizontal="right" wrapText="1"/>
    </xf>
    <xf numFmtId="1" fontId="7" fillId="0" borderId="3" xfId="0" applyNumberFormat="1" applyFont="1" applyBorder="1" applyAlignment="1">
      <alignment horizontal="center" vertical="center" wrapText="1"/>
    </xf>
    <xf numFmtId="0" fontId="5" fillId="0" borderId="0" xfId="0" applyFont="1" applyAlignment="1">
      <alignment horizontal="left" vertical="center" wrapText="1"/>
    </xf>
    <xf numFmtId="0" fontId="5" fillId="0" borderId="0" xfId="0" applyFont="1"/>
    <xf numFmtId="0" fontId="5" fillId="0" borderId="3" xfId="0" applyFont="1" applyBorder="1" applyAlignment="1">
      <alignment vertical="center" wrapText="1"/>
    </xf>
    <xf numFmtId="166" fontId="3" fillId="0" borderId="3" xfId="0" applyNumberFormat="1" applyFont="1" applyFill="1" applyBorder="1" applyAlignment="1">
      <alignment horizontal="right" vertical="center" wrapText="1"/>
    </xf>
    <xf numFmtId="16" fontId="5" fillId="0" borderId="0" xfId="0" applyNumberFormat="1" applyFont="1" applyFill="1" applyAlignment="1">
      <alignment horizontal="left" vertical="center" wrapText="1"/>
    </xf>
    <xf numFmtId="16" fontId="5" fillId="0" borderId="0" xfId="0" applyNumberFormat="1" applyFont="1" applyFill="1" applyBorder="1" applyAlignment="1">
      <alignment horizontal="left" vertical="center" wrapText="1"/>
    </xf>
    <xf numFmtId="0" fontId="3" fillId="3" borderId="3" xfId="0" applyFont="1" applyFill="1" applyBorder="1" applyAlignment="1">
      <alignment horizontal="right" vertical="center" wrapText="1"/>
    </xf>
    <xf numFmtId="0" fontId="7" fillId="0" borderId="0" xfId="0" applyFont="1" applyFill="1" applyBorder="1" applyAlignment="1">
      <alignment vertical="center" wrapText="1"/>
    </xf>
    <xf numFmtId="3" fontId="5" fillId="9" borderId="3" xfId="0" applyNumberFormat="1" applyFont="1" applyFill="1" applyBorder="1" applyAlignment="1">
      <alignment vertical="center" wrapText="1"/>
    </xf>
    <xf numFmtId="0" fontId="5" fillId="3" borderId="15" xfId="0" applyFont="1" applyFill="1" applyBorder="1" applyAlignment="1">
      <alignment vertical="center" wrapText="1"/>
    </xf>
    <xf numFmtId="0" fontId="7" fillId="3" borderId="3" xfId="0" applyFont="1" applyFill="1" applyBorder="1" applyAlignment="1">
      <alignment vertical="center" wrapText="1"/>
    </xf>
    <xf numFmtId="0" fontId="25" fillId="3" borderId="3" xfId="0" applyFont="1" applyFill="1" applyBorder="1" applyAlignment="1">
      <alignment vertical="center" wrapText="1"/>
    </xf>
    <xf numFmtId="3" fontId="7" fillId="0" borderId="3" xfId="0" applyNumberFormat="1" applyFont="1" applyBorder="1" applyAlignment="1">
      <alignment horizontal="right" vertical="center" wrapText="1"/>
    </xf>
    <xf numFmtId="3" fontId="25" fillId="0" borderId="16" xfId="0" applyNumberFormat="1" applyFont="1" applyBorder="1" applyAlignment="1">
      <alignment horizontal="right" vertical="center" wrapText="1"/>
    </xf>
    <xf numFmtId="3" fontId="17" fillId="0" borderId="3" xfId="0" applyNumberFormat="1" applyFont="1" applyBorder="1" applyAlignment="1">
      <alignment vertical="center" wrapText="1"/>
    </xf>
    <xf numFmtId="3" fontId="25" fillId="0" borderId="3" xfId="0" applyNumberFormat="1" applyFont="1" applyBorder="1" applyAlignment="1">
      <alignment horizontal="right" vertical="center" wrapText="1"/>
    </xf>
    <xf numFmtId="3" fontId="5" fillId="0" borderId="0" xfId="0" applyNumberFormat="1" applyFont="1" applyBorder="1" applyAlignment="1">
      <alignment vertical="center" wrapText="1"/>
    </xf>
    <xf numFmtId="3" fontId="3" fillId="0" borderId="0" xfId="0" applyNumberFormat="1" applyFont="1" applyBorder="1" applyAlignment="1">
      <alignment horizontal="right" vertical="center" wrapText="1"/>
    </xf>
    <xf numFmtId="1" fontId="17" fillId="0" borderId="3" xfId="0" applyNumberFormat="1" applyFont="1" applyBorder="1" applyAlignment="1">
      <alignment horizontal="center" vertical="center" wrapText="1"/>
    </xf>
    <xf numFmtId="1" fontId="25" fillId="0" borderId="3" xfId="0" applyNumberFormat="1" applyFont="1" applyBorder="1" applyAlignment="1">
      <alignment horizontal="center" vertical="center" wrapText="1"/>
    </xf>
    <xf numFmtId="3" fontId="7" fillId="0" borderId="3" xfId="0" applyNumberFormat="1" applyFont="1" applyBorder="1" applyAlignment="1">
      <alignment vertical="center" wrapText="1"/>
    </xf>
    <xf numFmtId="4" fontId="5" fillId="9" borderId="3" xfId="0" applyNumberFormat="1" applyFont="1" applyFill="1" applyBorder="1" applyAlignment="1">
      <alignment horizontal="right" vertical="center" wrapText="1"/>
    </xf>
    <xf numFmtId="4" fontId="25" fillId="0" borderId="3" xfId="0" applyNumberFormat="1" applyFont="1" applyBorder="1" applyAlignment="1">
      <alignment horizontal="right" vertical="center" wrapText="1"/>
    </xf>
    <xf numFmtId="1" fontId="3" fillId="0" borderId="3" xfId="0" applyNumberFormat="1" applyFont="1" applyBorder="1" applyAlignment="1">
      <alignment horizontal="right" vertical="top"/>
    </xf>
    <xf numFmtId="1" fontId="5" fillId="3" borderId="3" xfId="0" applyNumberFormat="1" applyFont="1" applyFill="1" applyBorder="1" applyAlignment="1">
      <alignment vertical="center" wrapText="1"/>
    </xf>
    <xf numFmtId="167" fontId="5" fillId="0" borderId="0" xfId="8" applyNumberFormat="1" applyFont="1" applyFill="1" applyBorder="1" applyAlignment="1">
      <alignment horizontal="right" vertical="center" wrapText="1"/>
    </xf>
    <xf numFmtId="3" fontId="5" fillId="0" borderId="3" xfId="0" applyNumberFormat="1" applyFont="1" applyBorder="1" applyAlignment="1">
      <alignment vertical="center"/>
    </xf>
    <xf numFmtId="3" fontId="5" fillId="9" borderId="3" xfId="0" applyNumberFormat="1" applyFont="1" applyFill="1" applyBorder="1" applyAlignment="1">
      <alignment vertical="center"/>
    </xf>
    <xf numFmtId="0" fontId="3" fillId="0" borderId="3" xfId="0" applyFont="1" applyBorder="1" applyAlignment="1">
      <alignment horizontal="left" vertical="center" wrapText="1"/>
    </xf>
    <xf numFmtId="0" fontId="25" fillId="0" borderId="3" xfId="0" applyFont="1" applyBorder="1" applyAlignment="1">
      <alignment horizontal="left" vertical="center" wrapText="1"/>
    </xf>
    <xf numFmtId="0" fontId="3" fillId="0" borderId="3" xfId="0" applyFont="1" applyBorder="1" applyAlignment="1">
      <alignment horizontal="right" vertical="center" wrapText="1"/>
    </xf>
    <xf numFmtId="0" fontId="3" fillId="3" borderId="0" xfId="0" applyFont="1" applyFill="1" applyAlignment="1">
      <alignment horizontal="left" vertical="center" wrapText="1"/>
    </xf>
    <xf numFmtId="0" fontId="44" fillId="3" borderId="0" xfId="0" applyFont="1" applyFill="1" applyBorder="1" applyAlignment="1">
      <alignment vertical="center" wrapText="1"/>
    </xf>
    <xf numFmtId="0" fontId="5" fillId="3" borderId="0" xfId="0" applyFont="1" applyFill="1" applyAlignment="1">
      <alignment horizontal="right" vertical="center" wrapText="1"/>
    </xf>
    <xf numFmtId="166" fontId="5" fillId="3" borderId="0" xfId="0" applyNumberFormat="1" applyFont="1" applyFill="1" applyAlignment="1">
      <alignment horizontal="right" vertical="center" wrapText="1"/>
    </xf>
    <xf numFmtId="0" fontId="5" fillId="3" borderId="0" xfId="0" applyFont="1" applyFill="1" applyAlignment="1">
      <alignment vertical="center" wrapText="1"/>
    </xf>
    <xf numFmtId="0" fontId="25" fillId="3" borderId="0"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44" fillId="3" borderId="0" xfId="0" applyFont="1" applyFill="1" applyBorder="1" applyAlignment="1">
      <alignment horizontal="center" vertical="center" wrapText="1"/>
    </xf>
    <xf numFmtId="3" fontId="3" fillId="3" borderId="3" xfId="0" applyNumberFormat="1" applyFont="1" applyFill="1" applyBorder="1" applyAlignment="1">
      <alignment horizontal="right" vertical="center"/>
    </xf>
    <xf numFmtId="3" fontId="3" fillId="3" borderId="4" xfId="0" applyNumberFormat="1" applyFont="1" applyFill="1" applyBorder="1" applyAlignment="1">
      <alignment horizontal="right" vertical="center"/>
    </xf>
    <xf numFmtId="0" fontId="25" fillId="0" borderId="0" xfId="0" applyFont="1" applyBorder="1" applyAlignment="1">
      <alignment horizontal="right" vertical="center" wrapText="1"/>
    </xf>
    <xf numFmtId="0" fontId="5" fillId="0" borderId="0" xfId="0" applyFont="1"/>
    <xf numFmtId="166" fontId="5" fillId="0" borderId="3" xfId="0" applyNumberFormat="1" applyFont="1" applyBorder="1" applyAlignment="1">
      <alignment vertical="center" wrapText="1"/>
    </xf>
    <xf numFmtId="166" fontId="5" fillId="9" borderId="3" xfId="0" applyNumberFormat="1" applyFont="1" applyFill="1" applyBorder="1" applyAlignment="1">
      <alignment horizontal="right" vertical="center" wrapText="1"/>
    </xf>
    <xf numFmtId="166" fontId="5" fillId="3" borderId="3" xfId="0" applyNumberFormat="1" applyFont="1" applyFill="1" applyBorder="1" applyAlignment="1">
      <alignment horizontal="right" vertical="center"/>
    </xf>
    <xf numFmtId="2" fontId="5" fillId="9" borderId="3" xfId="0" applyNumberFormat="1" applyFont="1" applyFill="1" applyBorder="1" applyAlignment="1">
      <alignment horizontal="right" vertical="center" wrapText="1"/>
    </xf>
    <xf numFmtId="0" fontId="13" fillId="4" borderId="0" xfId="0" applyFont="1" applyFill="1" applyAlignment="1"/>
    <xf numFmtId="0" fontId="16" fillId="0" borderId="0" xfId="4" quotePrefix="1" applyFont="1" applyAlignment="1">
      <alignment vertical="center"/>
    </xf>
    <xf numFmtId="0" fontId="6" fillId="0" borderId="0" xfId="0" applyFont="1" applyAlignment="1">
      <alignment vertical="center"/>
    </xf>
    <xf numFmtId="0" fontId="0" fillId="0" borderId="0" xfId="0" applyAlignment="1">
      <alignment vertical="center"/>
    </xf>
    <xf numFmtId="0" fontId="7" fillId="5" borderId="3" xfId="0" applyFont="1" applyFill="1" applyBorder="1" applyAlignment="1"/>
    <xf numFmtId="0" fontId="7" fillId="5" borderId="0" xfId="0" applyFont="1" applyFill="1" applyBorder="1"/>
    <xf numFmtId="0" fontId="7" fillId="5" borderId="0" xfId="0" applyFont="1" applyFill="1" applyBorder="1" applyAlignment="1"/>
    <xf numFmtId="0" fontId="5" fillId="0" borderId="0" xfId="0" applyFont="1"/>
    <xf numFmtId="3" fontId="5" fillId="0" borderId="3" xfId="0" applyNumberFormat="1" applyFont="1" applyBorder="1" applyAlignment="1">
      <alignment vertical="center" wrapText="1"/>
    </xf>
    <xf numFmtId="0" fontId="5" fillId="7" borderId="0" xfId="0" applyFont="1" applyFill="1"/>
    <xf numFmtId="0" fontId="5" fillId="7" borderId="0" xfId="0" applyFont="1" applyFill="1" applyAlignment="1">
      <alignment vertical="center"/>
    </xf>
    <xf numFmtId="0" fontId="6" fillId="7" borderId="0" xfId="0" applyFont="1" applyFill="1"/>
    <xf numFmtId="0" fontId="7" fillId="0" borderId="3" xfId="0" applyFont="1" applyFill="1" applyBorder="1" applyAlignment="1">
      <alignment horizontal="left" vertical="center" wrapText="1"/>
    </xf>
    <xf numFmtId="16" fontId="5" fillId="5" borderId="0" xfId="0" applyNumberFormat="1" applyFont="1" applyFill="1" applyBorder="1" applyAlignment="1">
      <alignment horizontal="left" vertical="center" wrapText="1"/>
    </xf>
    <xf numFmtId="0" fontId="5" fillId="0" borderId="0" xfId="0" applyFont="1" applyBorder="1" applyAlignment="1">
      <alignment vertical="center"/>
    </xf>
    <xf numFmtId="3" fontId="5" fillId="9" borderId="0" xfId="0" applyNumberFormat="1" applyFont="1" applyFill="1" applyBorder="1" applyAlignment="1">
      <alignment vertical="center" wrapText="1"/>
    </xf>
    <xf numFmtId="0" fontId="5" fillId="9" borderId="0" xfId="0" applyFont="1" applyFill="1" applyBorder="1" applyAlignment="1">
      <alignment vertical="center" wrapText="1"/>
    </xf>
    <xf numFmtId="3" fontId="5" fillId="9" borderId="0" xfId="0" applyNumberFormat="1" applyFont="1" applyFill="1" applyBorder="1" applyAlignment="1">
      <alignment vertical="center"/>
    </xf>
    <xf numFmtId="3" fontId="5" fillId="0" borderId="4" xfId="0" applyNumberFormat="1" applyFont="1" applyFill="1" applyBorder="1" applyAlignment="1">
      <alignment horizontal="right" vertical="center"/>
    </xf>
    <xf numFmtId="3" fontId="5" fillId="0" borderId="3" xfId="0" applyNumberFormat="1" applyFont="1" applyFill="1" applyBorder="1" applyAlignment="1">
      <alignment horizontal="right" vertical="center"/>
    </xf>
    <xf numFmtId="3" fontId="5" fillId="3" borderId="3" xfId="0" applyNumberFormat="1" applyFont="1" applyFill="1" applyBorder="1" applyAlignment="1">
      <alignment horizontal="right" vertical="center"/>
    </xf>
    <xf numFmtId="4" fontId="25" fillId="0" borderId="16" xfId="0" applyNumberFormat="1" applyFont="1" applyBorder="1" applyAlignment="1">
      <alignment horizontal="right" vertical="center" wrapText="1"/>
    </xf>
    <xf numFmtId="4" fontId="7" fillId="0" borderId="3" xfId="0" applyNumberFormat="1" applyFont="1" applyBorder="1" applyAlignment="1">
      <alignment horizontal="right" vertical="center" wrapText="1"/>
    </xf>
    <xf numFmtId="2" fontId="5" fillId="3" borderId="3" xfId="0" applyNumberFormat="1" applyFont="1" applyFill="1" applyBorder="1" applyAlignment="1">
      <alignment vertical="center" wrapText="1"/>
    </xf>
    <xf numFmtId="166" fontId="5" fillId="0" borderId="3" xfId="0" applyNumberFormat="1" applyFont="1" applyFill="1" applyBorder="1" applyAlignment="1">
      <alignment vertical="center" wrapText="1"/>
    </xf>
    <xf numFmtId="168" fontId="5" fillId="9" borderId="3" xfId="0" applyNumberFormat="1" applyFont="1" applyFill="1" applyBorder="1" applyAlignment="1">
      <alignment horizontal="right" vertical="center" wrapText="1"/>
    </xf>
    <xf numFmtId="172" fontId="5" fillId="3" borderId="3" xfId="8" applyNumberFormat="1" applyFont="1" applyFill="1" applyBorder="1" applyAlignment="1">
      <alignment horizontal="right" vertical="center"/>
    </xf>
    <xf numFmtId="174" fontId="5" fillId="0" borderId="3" xfId="0" applyNumberFormat="1" applyFont="1" applyBorder="1" applyAlignment="1">
      <alignment vertical="center"/>
    </xf>
    <xf numFmtId="167" fontId="5" fillId="0" borderId="3" xfId="8" applyNumberFormat="1" applyFont="1" applyBorder="1"/>
    <xf numFmtId="172" fontId="5" fillId="0" borderId="3" xfId="8" applyNumberFormat="1" applyFont="1" applyBorder="1" applyAlignment="1">
      <alignment horizontal="right" vertical="center" wrapText="1"/>
    </xf>
    <xf numFmtId="172" fontId="9" fillId="0" borderId="3" xfId="8" applyNumberFormat="1" applyFont="1" applyBorder="1" applyAlignment="1">
      <alignment horizontal="right" vertical="center" wrapText="1"/>
    </xf>
    <xf numFmtId="172" fontId="9" fillId="0" borderId="4" xfId="8" applyNumberFormat="1" applyFont="1" applyBorder="1" applyAlignment="1">
      <alignment horizontal="right" vertical="center" wrapText="1"/>
    </xf>
    <xf numFmtId="172" fontId="7" fillId="9" borderId="3" xfId="8" applyNumberFormat="1" applyFont="1" applyFill="1" applyBorder="1" applyAlignment="1">
      <alignment horizontal="right" wrapText="1"/>
    </xf>
    <xf numFmtId="168" fontId="7" fillId="9" borderId="3" xfId="0" applyNumberFormat="1" applyFont="1" applyFill="1" applyBorder="1" applyAlignment="1">
      <alignment horizontal="right" wrapText="1"/>
    </xf>
    <xf numFmtId="3" fontId="5" fillId="3" borderId="4" xfId="0" applyNumberFormat="1" applyFont="1" applyFill="1" applyBorder="1" applyAlignment="1">
      <alignment horizontal="right" vertical="center" wrapText="1"/>
    </xf>
    <xf numFmtId="0" fontId="7" fillId="0" borderId="3" xfId="0" applyFont="1" applyBorder="1" applyAlignment="1">
      <alignment vertical="center" wrapText="1"/>
    </xf>
    <xf numFmtId="0" fontId="16" fillId="0" borderId="3" xfId="4" applyFont="1" applyBorder="1" applyAlignment="1"/>
    <xf numFmtId="3" fontId="5" fillId="0" borderId="6" xfId="0" applyNumberFormat="1" applyFont="1" applyBorder="1" applyAlignment="1">
      <alignment horizontal="right" vertical="center" wrapText="1"/>
    </xf>
    <xf numFmtId="3" fontId="5" fillId="9" borderId="3" xfId="0" applyNumberFormat="1" applyFont="1" applyFill="1" applyBorder="1" applyAlignment="1">
      <alignment horizontal="right" vertical="center" wrapText="1"/>
    </xf>
    <xf numFmtId="0" fontId="5" fillId="0" borderId="6" xfId="0" applyFont="1" applyBorder="1" applyAlignment="1">
      <alignment horizontal="right" vertical="center" wrapText="1"/>
    </xf>
    <xf numFmtId="0" fontId="32" fillId="4" borderId="0" xfId="0" applyFont="1" applyFill="1" applyAlignment="1">
      <alignment vertical="center"/>
    </xf>
    <xf numFmtId="0" fontId="5" fillId="4" borderId="0" xfId="0" applyFont="1" applyFill="1" applyAlignment="1">
      <alignment vertical="center"/>
    </xf>
    <xf numFmtId="0" fontId="13" fillId="4" borderId="0" xfId="0" applyFont="1" applyFill="1" applyAlignment="1">
      <alignment vertical="center"/>
    </xf>
    <xf numFmtId="0" fontId="31" fillId="4" borderId="0" xfId="0" applyFont="1" applyFill="1" applyAlignment="1">
      <alignment vertical="center"/>
    </xf>
    <xf numFmtId="0" fontId="32" fillId="4" borderId="2" xfId="0" applyFont="1" applyFill="1" applyBorder="1" applyAlignment="1">
      <alignment vertical="center"/>
    </xf>
    <xf numFmtId="0" fontId="50" fillId="0" borderId="0" xfId="0" applyFont="1" applyAlignment="1">
      <alignment vertical="center"/>
    </xf>
    <xf numFmtId="0" fontId="32" fillId="0" borderId="0" xfId="0" applyFont="1" applyAlignment="1">
      <alignment vertical="center"/>
    </xf>
    <xf numFmtId="0" fontId="15" fillId="0" borderId="0" xfId="0" applyFont="1" applyFill="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5" fillId="0" borderId="0" xfId="0" applyFont="1" applyFill="1" applyAlignment="1">
      <alignment vertical="center"/>
    </xf>
    <xf numFmtId="166" fontId="5" fillId="0" borderId="4" xfId="0" applyNumberFormat="1" applyFont="1" applyBorder="1" applyAlignment="1">
      <alignment vertical="center"/>
    </xf>
    <xf numFmtId="0" fontId="5" fillId="3" borderId="0" xfId="0" applyFont="1" applyFill="1" applyAlignment="1">
      <alignment vertical="center"/>
    </xf>
    <xf numFmtId="166" fontId="9" fillId="0" borderId="3" xfId="0" applyNumberFormat="1" applyFont="1" applyBorder="1" applyAlignment="1">
      <alignment vertical="center"/>
    </xf>
    <xf numFmtId="2" fontId="5" fillId="0" borderId="3" xfId="0" applyNumberFormat="1" applyFont="1" applyBorder="1" applyAlignment="1">
      <alignment horizontal="right" vertical="center"/>
    </xf>
    <xf numFmtId="172" fontId="5" fillId="9" borderId="3" xfId="8" applyNumberFormat="1" applyFont="1" applyFill="1" applyBorder="1" applyAlignment="1">
      <alignment horizontal="right" vertical="center" wrapText="1"/>
    </xf>
    <xf numFmtId="2" fontId="5" fillId="0" borderId="3" xfId="0" applyNumberFormat="1" applyFont="1" applyBorder="1" applyAlignment="1">
      <alignment horizontal="right" vertical="center" wrapText="1"/>
    </xf>
    <xf numFmtId="4" fontId="5" fillId="0" borderId="3" xfId="0" applyNumberFormat="1" applyFont="1" applyFill="1" applyBorder="1" applyAlignment="1">
      <alignment horizontal="right" vertical="center"/>
    </xf>
    <xf numFmtId="4" fontId="5" fillId="0" borderId="3" xfId="0" applyNumberFormat="1" applyFont="1" applyBorder="1" applyAlignment="1">
      <alignment horizontal="right" vertical="center" wrapText="1"/>
    </xf>
    <xf numFmtId="2" fontId="3" fillId="3" borderId="3" xfId="0" applyNumberFormat="1" applyFont="1" applyFill="1" applyBorder="1" applyAlignment="1">
      <alignment horizontal="right" vertical="center" wrapText="1"/>
    </xf>
    <xf numFmtId="1" fontId="3" fillId="3" borderId="3" xfId="0" applyNumberFormat="1" applyFont="1" applyFill="1" applyBorder="1" applyAlignment="1">
      <alignment horizontal="right" vertical="center" wrapText="1"/>
    </xf>
    <xf numFmtId="166" fontId="3" fillId="3" borderId="3" xfId="0" applyNumberFormat="1" applyFont="1" applyFill="1" applyBorder="1" applyAlignment="1">
      <alignment horizontal="right" vertical="center" wrapText="1"/>
    </xf>
    <xf numFmtId="3" fontId="5" fillId="0" borderId="17" xfId="0" applyNumberFormat="1" applyFont="1" applyFill="1" applyBorder="1" applyAlignment="1">
      <alignment horizontal="right" vertical="center" wrapText="1"/>
    </xf>
    <xf numFmtId="3" fontId="5" fillId="0" borderId="17" xfId="0" applyNumberFormat="1" applyFont="1" applyBorder="1" applyAlignment="1">
      <alignment horizontal="right" vertical="center" wrapText="1"/>
    </xf>
    <xf numFmtId="3" fontId="5" fillId="3" borderId="17" xfId="0" applyNumberFormat="1" applyFont="1" applyFill="1" applyBorder="1" applyAlignment="1">
      <alignment horizontal="right" vertical="center" wrapText="1"/>
    </xf>
    <xf numFmtId="167" fontId="5" fillId="0" borderId="3" xfId="8" applyNumberFormat="1" applyFont="1" applyBorder="1" applyAlignment="1">
      <alignment horizontal="right" vertical="center" wrapText="1"/>
    </xf>
    <xf numFmtId="0" fontId="7" fillId="0" borderId="3" xfId="8" applyNumberFormat="1" applyFont="1" applyBorder="1" applyAlignment="1">
      <alignment vertical="center" wrapText="1"/>
    </xf>
    <xf numFmtId="0" fontId="7" fillId="0" borderId="3" xfId="0" applyFont="1" applyBorder="1" applyAlignment="1">
      <alignment horizontal="left"/>
    </xf>
    <xf numFmtId="0" fontId="7" fillId="0" borderId="16" xfId="0" applyFont="1" applyBorder="1" applyAlignment="1">
      <alignment horizontal="left"/>
    </xf>
    <xf numFmtId="0" fontId="7" fillId="3" borderId="15" xfId="0" applyFont="1" applyFill="1" applyBorder="1" applyAlignment="1">
      <alignment horizontal="left" vertical="center" wrapText="1"/>
    </xf>
    <xf numFmtId="0" fontId="5" fillId="11" borderId="3" xfId="0" applyFont="1" applyFill="1" applyBorder="1" applyAlignment="1">
      <alignment horizontal="left" vertical="center" wrapText="1"/>
    </xf>
    <xf numFmtId="0" fontId="9" fillId="0" borderId="4" xfId="0" applyFont="1" applyBorder="1" applyAlignment="1">
      <alignment horizontal="right" vertical="center" wrapText="1"/>
    </xf>
    <xf numFmtId="173" fontId="5" fillId="3" borderId="15" xfId="2" applyNumberFormat="1" applyFont="1" applyFill="1" applyBorder="1" applyAlignment="1">
      <alignment horizontal="right" vertical="center" wrapText="1"/>
    </xf>
    <xf numFmtId="173" fontId="5" fillId="3" borderId="3" xfId="2" applyNumberFormat="1" applyFont="1" applyFill="1" applyBorder="1" applyAlignment="1">
      <alignment horizontal="right" vertical="center" wrapText="1"/>
    </xf>
    <xf numFmtId="170" fontId="5" fillId="3" borderId="3" xfId="9" applyNumberFormat="1" applyFont="1" applyFill="1" applyBorder="1" applyAlignment="1">
      <alignment horizontal="right" vertical="center" wrapText="1"/>
    </xf>
    <xf numFmtId="170" fontId="5" fillId="3" borderId="15" xfId="9" applyNumberFormat="1" applyFont="1" applyFill="1" applyBorder="1" applyAlignment="1">
      <alignment horizontal="right" vertical="center" wrapText="1"/>
    </xf>
    <xf numFmtId="171" fontId="5" fillId="3" borderId="3" xfId="2" applyNumberFormat="1" applyFont="1" applyFill="1" applyBorder="1" applyAlignment="1">
      <alignment horizontal="right" vertical="center" wrapText="1"/>
    </xf>
    <xf numFmtId="171" fontId="5" fillId="3" borderId="15" xfId="2" applyNumberFormat="1" applyFont="1" applyFill="1" applyBorder="1" applyAlignment="1">
      <alignment horizontal="right" vertical="center" wrapText="1"/>
    </xf>
    <xf numFmtId="0" fontId="7"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5" fillId="0" borderId="3" xfId="0" applyFont="1" applyBorder="1"/>
    <xf numFmtId="1" fontId="5" fillId="9" borderId="3" xfId="0" applyNumberFormat="1" applyFont="1" applyFill="1" applyBorder="1" applyAlignment="1">
      <alignment horizontal="right" vertical="center" wrapText="1"/>
    </xf>
    <xf numFmtId="1" fontId="9" fillId="0" borderId="3" xfId="0" applyNumberFormat="1" applyFont="1" applyBorder="1" applyAlignment="1">
      <alignment horizontal="righ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wrapText="1"/>
    </xf>
    <xf numFmtId="3" fontId="5" fillId="3" borderId="0" xfId="0" applyNumberFormat="1" applyFont="1" applyFill="1" applyBorder="1" applyAlignment="1">
      <alignment vertical="center"/>
    </xf>
    <xf numFmtId="3" fontId="9" fillId="3" borderId="3" xfId="0" applyNumberFormat="1" applyFont="1" applyFill="1" applyBorder="1" applyAlignment="1">
      <alignment horizontal="right" vertical="center" wrapText="1"/>
    </xf>
    <xf numFmtId="0" fontId="9" fillId="3" borderId="3" xfId="0" applyFont="1" applyFill="1" applyBorder="1" applyAlignment="1">
      <alignment horizontal="right" vertical="center" wrapText="1"/>
    </xf>
    <xf numFmtId="0" fontId="7" fillId="3" borderId="14"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0" xfId="0" applyFont="1" applyAlignment="1">
      <alignment horizontal="left" vertical="center" wrapText="1"/>
    </xf>
    <xf numFmtId="0" fontId="7" fillId="0" borderId="3" xfId="0" applyFont="1" applyBorder="1" applyAlignment="1">
      <alignment horizontal="center" vertical="center" wrapText="1"/>
    </xf>
    <xf numFmtId="0" fontId="5" fillId="0" borderId="3" xfId="0" applyFont="1" applyBorder="1" applyAlignment="1">
      <alignment horizontal="left" vertical="center" wrapText="1"/>
    </xf>
    <xf numFmtId="0" fontId="7" fillId="0" borderId="3" xfId="0" applyFont="1" applyBorder="1" applyAlignment="1">
      <alignment horizontal="center" vertical="center"/>
    </xf>
    <xf numFmtId="0" fontId="5" fillId="0" borderId="0" xfId="0" applyFont="1" applyAlignment="1">
      <alignment wrapText="1"/>
    </xf>
    <xf numFmtId="0" fontId="6" fillId="0" borderId="0" xfId="0" applyFont="1" applyAlignment="1">
      <alignment wrapText="1"/>
    </xf>
    <xf numFmtId="0" fontId="5" fillId="0" borderId="3" xfId="0" applyFont="1" applyBorder="1" applyAlignment="1">
      <alignment vertical="center" wrapText="1"/>
    </xf>
    <xf numFmtId="0" fontId="3" fillId="7" borderId="0" xfId="0" applyFont="1" applyFill="1" applyAlignment="1">
      <alignment horizontal="left" vertical="center" wrapText="1"/>
    </xf>
    <xf numFmtId="0" fontId="7" fillId="0" borderId="4"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center"/>
    </xf>
    <xf numFmtId="0" fontId="7" fillId="10" borderId="14" xfId="0" applyFont="1" applyFill="1" applyBorder="1" applyAlignment="1">
      <alignment vertical="center" wrapText="1"/>
    </xf>
    <xf numFmtId="0" fontId="25" fillId="0" borderId="3" xfId="0" applyFont="1" applyBorder="1" applyAlignment="1">
      <alignment horizontal="center" vertical="center"/>
    </xf>
    <xf numFmtId="0" fontId="7" fillId="10" borderId="0" xfId="0" applyFont="1" applyFill="1" applyBorder="1" applyAlignment="1">
      <alignment vertical="center" wrapText="1"/>
    </xf>
    <xf numFmtId="0" fontId="7" fillId="0" borderId="3" xfId="0" applyFont="1" applyBorder="1" applyAlignment="1">
      <alignment horizontal="center" vertical="center"/>
    </xf>
    <xf numFmtId="0" fontId="9" fillId="0" borderId="0" xfId="0" applyFont="1" applyBorder="1" applyAlignment="1">
      <alignment horizontal="left"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7" fillId="0" borderId="15" xfId="0" applyFont="1" applyBorder="1" applyAlignment="1">
      <alignment horizontal="center" vertical="center" wrapText="1"/>
    </xf>
    <xf numFmtId="0" fontId="5" fillId="0" borderId="0" xfId="0" applyFont="1" applyBorder="1" applyAlignment="1">
      <alignment horizontal="left" vertical="center" wrapText="1"/>
    </xf>
    <xf numFmtId="0" fontId="5" fillId="3" borderId="0" xfId="0" applyFont="1" applyFill="1" applyBorder="1" applyAlignment="1">
      <alignment horizontal="left" vertical="top" wrapText="1"/>
    </xf>
    <xf numFmtId="0" fontId="9" fillId="0" borderId="0" xfId="0" applyFont="1" applyBorder="1" applyAlignment="1">
      <alignment vertical="center" wrapText="1"/>
    </xf>
    <xf numFmtId="0" fontId="5" fillId="0" borderId="3" xfId="0" applyFont="1" applyBorder="1" applyAlignment="1">
      <alignment vertical="center" wrapText="1"/>
    </xf>
    <xf numFmtId="0" fontId="7" fillId="0" borderId="3" xfId="0" applyFont="1" applyBorder="1" applyAlignment="1">
      <alignment horizontal="left" vertical="center" wrapText="1"/>
    </xf>
    <xf numFmtId="0" fontId="41" fillId="0" borderId="0" xfId="0" applyFont="1" applyBorder="1" applyAlignment="1">
      <alignment horizontal="center" vertical="center" wrapText="1"/>
    </xf>
    <xf numFmtId="0" fontId="44" fillId="0" borderId="0" xfId="0" applyFont="1" applyBorder="1" applyAlignment="1">
      <alignment horizontal="center" vertical="center" wrapText="1"/>
    </xf>
    <xf numFmtId="166" fontId="5" fillId="0" borderId="3" xfId="0" applyNumberFormat="1" applyFont="1" applyBorder="1" applyAlignment="1">
      <alignment vertical="center" wrapText="1"/>
    </xf>
    <xf numFmtId="3" fontId="5" fillId="0" borderId="3" xfId="0" applyNumberFormat="1" applyFont="1" applyBorder="1" applyAlignment="1">
      <alignment horizontal="right" vertical="center" wrapText="1"/>
    </xf>
    <xf numFmtId="0" fontId="5" fillId="0" borderId="3" xfId="0" applyFont="1" applyBorder="1" applyAlignment="1">
      <alignment horizontal="right" vertical="center" wrapText="1"/>
    </xf>
    <xf numFmtId="0" fontId="25" fillId="0" borderId="3" xfId="0" applyFont="1" applyBorder="1" applyAlignment="1">
      <alignment horizontal="center" vertical="center" wrapText="1"/>
    </xf>
    <xf numFmtId="0" fontId="9" fillId="0" borderId="3" xfId="0" applyFont="1" applyBorder="1" applyAlignment="1">
      <alignment vertical="center" wrapText="1"/>
    </xf>
    <xf numFmtId="0" fontId="17" fillId="0" borderId="3" xfId="0" applyFont="1" applyBorder="1" applyAlignment="1">
      <alignment vertical="center" wrapText="1"/>
    </xf>
    <xf numFmtId="0" fontId="5" fillId="0" borderId="3" xfId="0" applyFont="1" applyBorder="1" applyAlignment="1">
      <alignment horizontal="justify" vertical="center" wrapText="1"/>
    </xf>
    <xf numFmtId="0" fontId="5" fillId="0" borderId="3" xfId="0" applyFont="1" applyBorder="1" applyAlignment="1">
      <alignment horizontal="justify"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32" fillId="0" borderId="0" xfId="0" applyFont="1" applyFill="1" applyAlignment="1">
      <alignment vertical="center"/>
    </xf>
    <xf numFmtId="0" fontId="32" fillId="0" borderId="0" xfId="0" applyFont="1" applyFill="1" applyBorder="1" applyAlignment="1">
      <alignment vertical="center"/>
    </xf>
    <xf numFmtId="0" fontId="25" fillId="3" borderId="0" xfId="0" applyFont="1" applyFill="1" applyAlignment="1">
      <alignment vertical="center"/>
    </xf>
    <xf numFmtId="0" fontId="52" fillId="3" borderId="0" xfId="0" applyFont="1" applyFill="1" applyAlignment="1">
      <alignment vertical="center" wrapText="1"/>
    </xf>
    <xf numFmtId="0" fontId="3" fillId="0" borderId="3" xfId="0" applyFont="1" applyBorder="1" applyAlignment="1">
      <alignment vertical="center"/>
    </xf>
    <xf numFmtId="1" fontId="5" fillId="0" borderId="3" xfId="0" applyNumberFormat="1" applyFont="1" applyBorder="1" applyAlignment="1">
      <alignment vertical="center"/>
    </xf>
    <xf numFmtId="0" fontId="3" fillId="0" borderId="0" xfId="0" applyFont="1" applyAlignment="1">
      <alignment vertical="center"/>
    </xf>
    <xf numFmtId="0" fontId="7" fillId="3" borderId="0" xfId="0" applyFont="1" applyFill="1" applyAlignment="1">
      <alignment vertical="center"/>
    </xf>
    <xf numFmtId="0" fontId="25" fillId="0" borderId="3" xfId="0" applyFont="1" applyBorder="1" applyAlignment="1">
      <alignment vertical="center"/>
    </xf>
    <xf numFmtId="0" fontId="5" fillId="8" borderId="3" xfId="0" applyFont="1" applyFill="1" applyBorder="1" applyAlignment="1">
      <alignment horizontal="left" vertical="center" wrapText="1"/>
    </xf>
    <xf numFmtId="0" fontId="7" fillId="0" borderId="3" xfId="0" applyFont="1" applyBorder="1" applyAlignment="1">
      <alignment horizontal="right" vertical="center" wrapText="1"/>
    </xf>
    <xf numFmtId="0" fontId="5" fillId="8" borderId="0" xfId="0" applyFont="1" applyFill="1" applyAlignment="1">
      <alignment vertical="center"/>
    </xf>
    <xf numFmtId="0" fontId="5" fillId="4" borderId="3" xfId="0" applyFont="1" applyFill="1" applyBorder="1" applyAlignment="1">
      <alignment horizontal="left" vertical="center" wrapText="1"/>
    </xf>
    <xf numFmtId="0" fontId="5" fillId="0" borderId="3" xfId="0" applyFont="1" applyFill="1" applyBorder="1" applyAlignment="1">
      <alignment vertical="center"/>
    </xf>
    <xf numFmtId="0" fontId="5" fillId="8" borderId="3" xfId="0" applyFont="1" applyFill="1" applyBorder="1" applyAlignment="1">
      <alignment vertical="center"/>
    </xf>
    <xf numFmtId="0" fontId="5" fillId="4" borderId="3" xfId="0" applyFont="1" applyFill="1" applyBorder="1" applyAlignment="1">
      <alignment vertical="center"/>
    </xf>
    <xf numFmtId="0" fontId="5" fillId="2" borderId="3" xfId="0" applyFont="1" applyFill="1" applyBorder="1" applyAlignment="1">
      <alignment horizontal="left" vertical="center" wrapText="1"/>
    </xf>
    <xf numFmtId="0" fontId="25" fillId="5" borderId="0" xfId="0" applyFont="1" applyFill="1" applyAlignment="1">
      <alignment vertical="center" wrapText="1"/>
    </xf>
    <xf numFmtId="0" fontId="25" fillId="0" borderId="3" xfId="0" applyFont="1" applyBorder="1" applyAlignment="1">
      <alignment vertical="center" wrapText="1"/>
    </xf>
    <xf numFmtId="0" fontId="53" fillId="13" borderId="0" xfId="0" applyFont="1" applyFill="1" applyBorder="1"/>
    <xf numFmtId="0" fontId="20" fillId="13" borderId="0" xfId="0" applyFont="1" applyFill="1" applyBorder="1"/>
    <xf numFmtId="0" fontId="20" fillId="0" borderId="0" xfId="0" applyFont="1" applyFill="1" applyBorder="1"/>
    <xf numFmtId="0" fontId="54" fillId="0" borderId="0" xfId="0" applyFont="1" applyFill="1" applyBorder="1"/>
    <xf numFmtId="0" fontId="55" fillId="13" borderId="0" xfId="0" applyFont="1" applyFill="1" applyBorder="1"/>
    <xf numFmtId="0" fontId="56" fillId="13" borderId="0" xfId="0" applyFont="1" applyFill="1" applyBorder="1"/>
    <xf numFmtId="0" fontId="57" fillId="13" borderId="0" xfId="0" applyFont="1" applyFill="1" applyBorder="1"/>
    <xf numFmtId="0" fontId="53" fillId="13" borderId="18" xfId="0" applyFont="1" applyFill="1" applyBorder="1"/>
    <xf numFmtId="0" fontId="55" fillId="0" borderId="0" xfId="0" applyFont="1" applyFill="1" applyBorder="1"/>
    <xf numFmtId="0" fontId="9" fillId="0" borderId="0" xfId="0" applyFont="1" applyFill="1" applyBorder="1" applyAlignment="1">
      <alignment horizontal="left" vertical="center" indent="1"/>
    </xf>
    <xf numFmtId="0" fontId="51" fillId="0" borderId="0" xfId="4" applyFont="1" applyFill="1" applyBorder="1" applyAlignment="1">
      <alignment horizontal="left" vertical="center" indent="1"/>
    </xf>
    <xf numFmtId="0" fontId="9" fillId="0" borderId="0" xfId="0" applyFont="1" applyFill="1" applyBorder="1"/>
    <xf numFmtId="0" fontId="9" fillId="0" borderId="0" xfId="0" applyFont="1" applyFill="1" applyBorder="1" applyAlignment="1">
      <alignment vertical="center"/>
    </xf>
    <xf numFmtId="0" fontId="5" fillId="0" borderId="15" xfId="0" applyFont="1" applyBorder="1" applyAlignment="1">
      <alignment horizontal="left" vertical="center" wrapText="1"/>
    </xf>
    <xf numFmtId="0" fontId="7" fillId="6" borderId="0" xfId="0" applyFont="1" applyFill="1" applyAlignment="1">
      <alignment vertical="top" wrapText="1"/>
    </xf>
    <xf numFmtId="0" fontId="22" fillId="0" borderId="0" xfId="0" applyFont="1" applyAlignment="1">
      <alignment horizontal="left" vertical="center"/>
    </xf>
    <xf numFmtId="0" fontId="58" fillId="15" borderId="0" xfId="0" applyFont="1" applyFill="1" applyBorder="1" applyAlignment="1">
      <alignment wrapText="1"/>
    </xf>
    <xf numFmtId="0" fontId="9" fillId="15" borderId="0" xfId="0" applyFont="1" applyFill="1" applyBorder="1" applyAlignment="1">
      <alignment vertical="center" wrapText="1"/>
    </xf>
    <xf numFmtId="0" fontId="9" fillId="15" borderId="0" xfId="0" applyFont="1" applyFill="1" applyBorder="1" applyAlignment="1">
      <alignment vertical="center"/>
    </xf>
    <xf numFmtId="0" fontId="9" fillId="15" borderId="0" xfId="0" applyFont="1" applyFill="1" applyBorder="1" applyAlignment="1">
      <alignment wrapText="1"/>
    </xf>
    <xf numFmtId="0" fontId="59" fillId="15" borderId="0" xfId="0" applyFont="1" applyFill="1" applyBorder="1" applyAlignment="1">
      <alignment horizontal="left" vertical="center" wrapText="1"/>
    </xf>
    <xf numFmtId="0" fontId="9" fillId="0" borderId="3" xfId="0" applyFont="1" applyFill="1" applyBorder="1" applyAlignment="1">
      <alignment vertical="center" wrapText="1"/>
    </xf>
    <xf numFmtId="0" fontId="17" fillId="0" borderId="3" xfId="0" applyFont="1" applyFill="1" applyBorder="1" applyAlignment="1">
      <alignment vertical="center" wrapText="1"/>
    </xf>
    <xf numFmtId="0" fontId="3" fillId="0" borderId="4" xfId="0" applyFont="1" applyFill="1" applyBorder="1" applyAlignment="1">
      <alignment vertical="center" wrapText="1"/>
    </xf>
    <xf numFmtId="0" fontId="17" fillId="0" borderId="3" xfId="0" applyFont="1" applyFill="1" applyBorder="1" applyAlignment="1">
      <alignment horizontal="center" vertical="center" wrapText="1"/>
    </xf>
    <xf numFmtId="0" fontId="32" fillId="4" borderId="0" xfId="0" applyFont="1" applyFill="1" applyBorder="1" applyAlignment="1">
      <alignment wrapText="1"/>
    </xf>
    <xf numFmtId="0" fontId="6" fillId="4" borderId="0" xfId="0" applyFont="1" applyFill="1" applyAlignment="1">
      <alignment wrapText="1"/>
    </xf>
    <xf numFmtId="0" fontId="18" fillId="0" borderId="0" xfId="0" applyFont="1" applyAlignment="1">
      <alignment vertical="center" wrapText="1"/>
    </xf>
    <xf numFmtId="0" fontId="7" fillId="5" borderId="3" xfId="0" applyFont="1" applyFill="1" applyBorder="1" applyAlignment="1">
      <alignment wrapText="1"/>
    </xf>
    <xf numFmtId="0" fontId="7" fillId="5" borderId="3" xfId="0" applyFont="1" applyFill="1" applyBorder="1"/>
    <xf numFmtId="0" fontId="11" fillId="0" borderId="3" xfId="4" applyBorder="1" applyAlignment="1">
      <alignment vertical="center"/>
    </xf>
    <xf numFmtId="0" fontId="5" fillId="0" borderId="3" xfId="0" applyFont="1" applyFill="1" applyBorder="1" applyAlignment="1">
      <alignment vertical="center" wrapText="1"/>
    </xf>
    <xf numFmtId="0" fontId="5" fillId="0" borderId="3" xfId="0" applyFont="1" applyFill="1" applyBorder="1" applyAlignment="1">
      <alignment wrapText="1"/>
    </xf>
    <xf numFmtId="0" fontId="5" fillId="0" borderId="6" xfId="0" applyFont="1" applyBorder="1" applyAlignment="1">
      <alignment vertical="center" wrapText="1"/>
    </xf>
    <xf numFmtId="0" fontId="7" fillId="0" borderId="4" xfId="0" applyFont="1" applyBorder="1" applyAlignment="1">
      <alignment vertical="center" wrapText="1"/>
    </xf>
    <xf numFmtId="0" fontId="7" fillId="0" borderId="16" xfId="0" applyFont="1" applyFill="1" applyBorder="1" applyAlignment="1">
      <alignment horizontal="center" vertical="center" wrapText="1"/>
    </xf>
    <xf numFmtId="0" fontId="7" fillId="6" borderId="14" xfId="0" applyFont="1" applyFill="1" applyBorder="1" applyAlignment="1">
      <alignment vertical="center" wrapText="1"/>
    </xf>
    <xf numFmtId="0" fontId="7" fillId="6" borderId="0" xfId="0" applyFont="1" applyFill="1" applyAlignment="1">
      <alignment vertical="center" wrapText="1"/>
    </xf>
    <xf numFmtId="0" fontId="9" fillId="16" borderId="3" xfId="0" applyFont="1" applyFill="1" applyBorder="1" applyAlignment="1">
      <alignment vertical="center" wrapText="1"/>
    </xf>
    <xf numFmtId="168" fontId="3" fillId="0" borderId="15" xfId="0" applyNumberFormat="1" applyFont="1" applyFill="1" applyBorder="1" applyAlignment="1">
      <alignment horizontal="right" vertical="center"/>
    </xf>
    <xf numFmtId="2" fontId="63" fillId="0" borderId="3" xfId="0" applyNumberFormat="1" applyFont="1" applyFill="1" applyBorder="1" applyAlignment="1">
      <alignment horizontal="center" vertical="center" wrapText="1"/>
    </xf>
    <xf numFmtId="2" fontId="9" fillId="0" borderId="4" xfId="0" applyNumberFormat="1" applyFont="1" applyFill="1" applyBorder="1" applyAlignment="1">
      <alignment vertical="center" wrapText="1"/>
    </xf>
    <xf numFmtId="2" fontId="58" fillId="15" borderId="0" xfId="0" applyNumberFormat="1" applyFont="1" applyFill="1" applyBorder="1" applyAlignment="1">
      <alignment vertical="center" wrapText="1"/>
    </xf>
    <xf numFmtId="0" fontId="9" fillId="0" borderId="3"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9" fillId="0" borderId="3" xfId="0" applyFont="1" applyFill="1" applyBorder="1" applyAlignment="1">
      <alignment horizontal="justify" vertical="center" wrapText="1"/>
    </xf>
    <xf numFmtId="0" fontId="9" fillId="0" borderId="3" xfId="0" applyFont="1" applyFill="1" applyBorder="1" applyAlignment="1">
      <alignment horizontal="justify" vertical="center"/>
    </xf>
    <xf numFmtId="0" fontId="9" fillId="0" borderId="3" xfId="0" applyFont="1" applyFill="1" applyBorder="1" applyAlignment="1">
      <alignment wrapText="1"/>
    </xf>
    <xf numFmtId="0" fontId="9" fillId="0" borderId="4" xfId="0" applyFont="1" applyFill="1" applyBorder="1" applyAlignment="1">
      <alignment vertical="center" wrapText="1"/>
    </xf>
    <xf numFmtId="0" fontId="9" fillId="0" borderId="4" xfId="0" applyFont="1" applyFill="1" applyBorder="1" applyAlignment="1">
      <alignment horizontal="right" vertical="center" wrapText="1"/>
    </xf>
    <xf numFmtId="0" fontId="9" fillId="0" borderId="4" xfId="0" applyFont="1" applyFill="1" applyBorder="1" applyAlignment="1">
      <alignment horizontal="left" vertical="center" wrapText="1"/>
    </xf>
    <xf numFmtId="0" fontId="17" fillId="0" borderId="3" xfId="0" applyFont="1" applyFill="1" applyBorder="1"/>
    <xf numFmtId="0" fontId="58" fillId="15" borderId="0" xfId="0" applyFont="1" applyFill="1" applyBorder="1" applyAlignment="1">
      <alignment vertical="center" wrapText="1"/>
    </xf>
    <xf numFmtId="0" fontId="9" fillId="15" borderId="0" xfId="0" applyFont="1" applyFill="1" applyBorder="1"/>
    <xf numFmtId="0" fontId="9" fillId="15" borderId="14" xfId="0" applyFont="1" applyFill="1" applyBorder="1"/>
    <xf numFmtId="0" fontId="9" fillId="0" borderId="0" xfId="0" applyFont="1" applyFill="1" applyBorder="1" applyAlignment="1">
      <alignment horizontal="center" vertical="center" wrapText="1"/>
    </xf>
    <xf numFmtId="0" fontId="9" fillId="0" borderId="3" xfId="0" applyFont="1" applyFill="1" applyBorder="1" applyAlignment="1">
      <alignment horizontal="right" vertical="center" wrapText="1"/>
    </xf>
    <xf numFmtId="0" fontId="9" fillId="0" borderId="3" xfId="0" applyFont="1" applyFill="1" applyBorder="1" applyAlignment="1">
      <alignment horizontal="left" vertical="top" wrapText="1"/>
    </xf>
    <xf numFmtId="0" fontId="9" fillId="17" borderId="0" xfId="0" applyFont="1" applyFill="1" applyBorder="1"/>
    <xf numFmtId="0" fontId="17" fillId="15" borderId="0" xfId="0" applyFont="1" applyFill="1" applyBorder="1"/>
    <xf numFmtId="0" fontId="17" fillId="15" borderId="13" xfId="0" applyFont="1" applyFill="1" applyBorder="1"/>
    <xf numFmtId="0" fontId="65" fillId="15" borderId="0" xfId="0" applyFont="1" applyFill="1" applyBorder="1"/>
    <xf numFmtId="0" fontId="5" fillId="0" borderId="17" xfId="0" applyFont="1" applyBorder="1" applyAlignment="1">
      <alignment vertical="center" wrapText="1"/>
    </xf>
    <xf numFmtId="2" fontId="5" fillId="0" borderId="3" xfId="0" applyNumberFormat="1" applyFont="1" applyBorder="1" applyAlignment="1">
      <alignment horizontal="left" vertical="center" wrapText="1"/>
    </xf>
    <xf numFmtId="0" fontId="28" fillId="4" borderId="0" xfId="0" applyFont="1" applyFill="1" applyAlignment="1">
      <alignment vertical="center" wrapText="1"/>
    </xf>
    <xf numFmtId="0" fontId="28" fillId="0" borderId="0" xfId="0" applyFont="1" applyAlignment="1">
      <alignment vertical="center"/>
    </xf>
    <xf numFmtId="0" fontId="30" fillId="4" borderId="0" xfId="0" applyFont="1" applyFill="1" applyAlignment="1">
      <alignment vertical="center"/>
    </xf>
    <xf numFmtId="0" fontId="28" fillId="4" borderId="2" xfId="0" applyFont="1" applyFill="1" applyBorder="1" applyAlignment="1">
      <alignment vertical="center" wrapText="1"/>
    </xf>
    <xf numFmtId="0" fontId="28" fillId="0" borderId="0" xfId="0" applyFont="1" applyAlignment="1">
      <alignment vertical="center" wrapText="1"/>
    </xf>
    <xf numFmtId="0" fontId="7" fillId="5" borderId="0" xfId="0" applyFont="1" applyFill="1" applyAlignment="1">
      <alignment vertical="center" wrapText="1"/>
    </xf>
    <xf numFmtId="0" fontId="7" fillId="5" borderId="0" xfId="0" applyFont="1" applyFill="1" applyAlignment="1">
      <alignment vertical="center"/>
    </xf>
    <xf numFmtId="0" fontId="16" fillId="0" borderId="0" xfId="4" quotePrefix="1" applyFont="1" applyFill="1" applyAlignment="1">
      <alignment vertical="center"/>
    </xf>
    <xf numFmtId="0" fontId="16" fillId="3" borderId="0" xfId="4" applyFont="1" applyFill="1" applyAlignment="1">
      <alignment vertical="center"/>
    </xf>
    <xf numFmtId="0" fontId="16" fillId="0" borderId="0" xfId="4" applyFont="1" applyAlignment="1">
      <alignment vertical="center"/>
    </xf>
    <xf numFmtId="0" fontId="39" fillId="0" borderId="0" xfId="0" applyFont="1" applyAlignment="1">
      <alignment vertical="center"/>
    </xf>
    <xf numFmtId="0" fontId="41" fillId="0" borderId="0" xfId="0" applyFont="1" applyBorder="1" applyAlignment="1">
      <alignment vertical="center"/>
    </xf>
    <xf numFmtId="0" fontId="27" fillId="0" borderId="0" xfId="0" applyFont="1" applyBorder="1" applyAlignment="1">
      <alignment vertical="center"/>
    </xf>
    <xf numFmtId="3" fontId="27" fillId="0" borderId="0" xfId="0" applyNumberFormat="1" applyFont="1" applyBorder="1" applyAlignment="1">
      <alignment vertical="center"/>
    </xf>
    <xf numFmtId="0" fontId="6" fillId="0" borderId="0" xfId="0" applyFont="1" applyAlignment="1">
      <alignment vertical="center" wrapText="1"/>
    </xf>
    <xf numFmtId="0" fontId="5" fillId="0" borderId="0" xfId="0" applyFont="1" applyAlignment="1">
      <alignment horizontal="left" vertical="center"/>
    </xf>
    <xf numFmtId="0" fontId="13" fillId="4" borderId="0" xfId="0" applyFont="1" applyFill="1" applyAlignment="1">
      <alignmen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8" fillId="4" borderId="0" xfId="0" applyFont="1" applyFill="1" applyAlignment="1">
      <alignment vertical="center"/>
    </xf>
    <xf numFmtId="0" fontId="6" fillId="4" borderId="0" xfId="0" applyFont="1" applyFill="1" applyAlignment="1">
      <alignment vertical="center"/>
    </xf>
    <xf numFmtId="0" fontId="29" fillId="4" borderId="0" xfId="0" applyFont="1" applyFill="1" applyAlignment="1">
      <alignment vertical="center"/>
    </xf>
    <xf numFmtId="0" fontId="28" fillId="4" borderId="2" xfId="0" applyFont="1" applyFill="1" applyBorder="1" applyAlignment="1">
      <alignment vertical="center"/>
    </xf>
    <xf numFmtId="168" fontId="0" fillId="0" borderId="0" xfId="0" applyNumberFormat="1" applyAlignment="1">
      <alignment vertical="center"/>
    </xf>
    <xf numFmtId="168" fontId="5" fillId="0" borderId="3" xfId="0" applyNumberFormat="1" applyFont="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7" fillId="0" borderId="0" xfId="0" applyFont="1" applyFill="1" applyAlignment="1">
      <alignment vertical="center"/>
    </xf>
    <xf numFmtId="0" fontId="37" fillId="0" borderId="0" xfId="0" applyFont="1" applyAlignment="1">
      <alignment vertical="center"/>
    </xf>
    <xf numFmtId="0" fontId="0" fillId="0" borderId="0" xfId="0" applyBorder="1" applyAlignment="1">
      <alignment vertical="center"/>
    </xf>
    <xf numFmtId="3" fontId="5" fillId="0" borderId="4" xfId="0" applyNumberFormat="1" applyFont="1" applyBorder="1" applyAlignment="1">
      <alignment vertical="center"/>
    </xf>
    <xf numFmtId="0" fontId="7" fillId="0" borderId="17" xfId="0" applyFont="1" applyBorder="1" applyAlignment="1">
      <alignment vertical="center" wrapText="1"/>
    </xf>
    <xf numFmtId="4" fontId="5" fillId="0" borderId="3" xfId="0" applyNumberFormat="1" applyFont="1" applyBorder="1" applyAlignment="1">
      <alignment vertical="center"/>
    </xf>
    <xf numFmtId="0" fontId="7" fillId="0" borderId="0" xfId="0" applyFont="1" applyBorder="1" applyAlignment="1">
      <alignment vertical="center"/>
    </xf>
    <xf numFmtId="164" fontId="5" fillId="0" borderId="3" xfId="8" applyFont="1" applyBorder="1" applyAlignment="1">
      <alignment vertical="center"/>
    </xf>
    <xf numFmtId="164" fontId="5" fillId="0" borderId="3" xfId="8" applyFont="1" applyBorder="1" applyAlignment="1">
      <alignment horizontal="right" vertical="center"/>
    </xf>
    <xf numFmtId="0" fontId="27" fillId="0" borderId="0" xfId="0" applyFont="1" applyFill="1" applyAlignment="1">
      <alignment vertical="center"/>
    </xf>
    <xf numFmtId="0" fontId="7" fillId="0" borderId="16" xfId="0" applyFont="1" applyBorder="1" applyAlignment="1">
      <alignment horizontal="center" vertical="center"/>
    </xf>
    <xf numFmtId="9" fontId="5" fillId="0" borderId="0" xfId="0" applyNumberFormat="1" applyFont="1" applyBorder="1" applyAlignment="1">
      <alignment vertical="center"/>
    </xf>
    <xf numFmtId="2" fontId="5" fillId="3" borderId="3" xfId="0" applyNumberFormat="1" applyFont="1" applyFill="1" applyBorder="1" applyAlignment="1">
      <alignment horizontal="right" vertical="center"/>
    </xf>
    <xf numFmtId="0" fontId="20" fillId="0" borderId="0" xfId="0" applyFont="1" applyAlignment="1">
      <alignment vertical="center"/>
    </xf>
    <xf numFmtId="2" fontId="9" fillId="15" borderId="0" xfId="0" applyNumberFormat="1" applyFont="1" applyFill="1" applyBorder="1" applyAlignment="1">
      <alignment vertical="center"/>
    </xf>
    <xf numFmtId="2" fontId="17" fillId="15" borderId="0" xfId="0" applyNumberFormat="1" applyFont="1" applyFill="1" applyBorder="1" applyAlignment="1">
      <alignment vertical="center"/>
    </xf>
    <xf numFmtId="2" fontId="9" fillId="15" borderId="14" xfId="0" applyNumberFormat="1" applyFont="1" applyFill="1" applyBorder="1" applyAlignment="1">
      <alignment vertical="center"/>
    </xf>
    <xf numFmtId="2" fontId="17" fillId="15" borderId="13" xfId="0" applyNumberFormat="1" applyFont="1" applyFill="1" applyBorder="1" applyAlignment="1">
      <alignment vertical="center"/>
    </xf>
    <xf numFmtId="2" fontId="9" fillId="15" borderId="13" xfId="0" applyNumberFormat="1" applyFont="1" applyFill="1" applyBorder="1" applyAlignment="1">
      <alignment vertical="center"/>
    </xf>
    <xf numFmtId="0" fontId="5" fillId="0" borderId="0" xfId="0" applyFont="1" applyFill="1" applyBorder="1" applyAlignment="1">
      <alignment vertical="center"/>
    </xf>
    <xf numFmtId="0" fontId="28" fillId="4" borderId="0" xfId="0" applyFont="1" applyFill="1" applyBorder="1" applyAlignment="1">
      <alignment vertical="center"/>
    </xf>
    <xf numFmtId="0" fontId="22" fillId="0" borderId="0" xfId="0" applyFont="1" applyAlignment="1">
      <alignment vertical="center"/>
    </xf>
    <xf numFmtId="0" fontId="28" fillId="0" borderId="0" xfId="0" applyFont="1" applyFill="1" applyBorder="1" applyAlignment="1">
      <alignment vertical="center"/>
    </xf>
    <xf numFmtId="0" fontId="62" fillId="0" borderId="0" xfId="0" applyFont="1" applyFill="1" applyBorder="1" applyAlignment="1">
      <alignment vertical="center"/>
    </xf>
    <xf numFmtId="0" fontId="18" fillId="0" borderId="0" xfId="0" applyFont="1" applyFill="1" applyAlignment="1">
      <alignment vertical="center"/>
    </xf>
    <xf numFmtId="0" fontId="17" fillId="16" borderId="3" xfId="0" applyFont="1" applyFill="1" applyBorder="1" applyAlignment="1">
      <alignment vertical="center"/>
    </xf>
    <xf numFmtId="0" fontId="25" fillId="11" borderId="3" xfId="0" applyFont="1" applyFill="1" applyBorder="1" applyAlignment="1">
      <alignment vertical="center"/>
    </xf>
    <xf numFmtId="0" fontId="28" fillId="0" borderId="0" xfId="0" applyFont="1" applyFill="1" applyAlignment="1">
      <alignment vertical="center"/>
    </xf>
    <xf numFmtId="0" fontId="10" fillId="4" borderId="0" xfId="0" applyFont="1" applyFill="1" applyAlignment="1">
      <alignment vertical="center"/>
    </xf>
    <xf numFmtId="0" fontId="35" fillId="4" borderId="2" xfId="0" applyFont="1" applyFill="1" applyBorder="1" applyAlignment="1">
      <alignment vertical="center"/>
    </xf>
    <xf numFmtId="0" fontId="3" fillId="0" borderId="3" xfId="0" applyFont="1" applyFill="1" applyBorder="1" applyAlignment="1">
      <alignment vertical="center"/>
    </xf>
    <xf numFmtId="3" fontId="5" fillId="0" borderId="0" xfId="0" applyNumberFormat="1" applyFont="1" applyBorder="1" applyAlignment="1">
      <alignment horizontal="right" vertical="center"/>
    </xf>
    <xf numFmtId="168" fontId="5" fillId="0" borderId="3" xfId="0" applyNumberFormat="1" applyFont="1" applyBorder="1" applyAlignment="1">
      <alignment horizontal="right" vertical="center"/>
    </xf>
    <xf numFmtId="2" fontId="5" fillId="0" borderId="3" xfId="0" applyNumberFormat="1" applyFont="1" applyBorder="1" applyAlignment="1">
      <alignment vertical="center"/>
    </xf>
    <xf numFmtId="0" fontId="5" fillId="3" borderId="3" xfId="0" applyFont="1" applyFill="1" applyBorder="1" applyAlignment="1">
      <alignment horizontal="right" vertical="center"/>
    </xf>
    <xf numFmtId="0" fontId="5" fillId="0" borderId="0" xfId="0" applyFont="1" applyAlignment="1">
      <alignment horizontal="right" vertical="center"/>
    </xf>
    <xf numFmtId="3" fontId="5" fillId="0" borderId="0" xfId="0" applyNumberFormat="1" applyFont="1" applyAlignment="1">
      <alignment vertical="center"/>
    </xf>
    <xf numFmtId="0" fontId="5" fillId="0" borderId="13" xfId="0" applyFont="1" applyBorder="1" applyAlignment="1">
      <alignment vertical="center"/>
    </xf>
    <xf numFmtId="0" fontId="5" fillId="6" borderId="0" xfId="0" applyFont="1" applyFill="1" applyAlignment="1">
      <alignment vertical="center"/>
    </xf>
    <xf numFmtId="0" fontId="47" fillId="0" borderId="0" xfId="0" applyFont="1" applyBorder="1" applyAlignment="1">
      <alignment vertical="center"/>
    </xf>
    <xf numFmtId="0" fontId="44" fillId="0" borderId="0" xfId="0" applyFont="1" applyBorder="1" applyAlignment="1">
      <alignment vertical="center"/>
    </xf>
    <xf numFmtId="164" fontId="45" fillId="0" borderId="0" xfId="8" applyFont="1" applyBorder="1" applyAlignment="1">
      <alignment vertical="center"/>
    </xf>
    <xf numFmtId="172" fontId="27" fillId="0" borderId="0" xfId="8" applyNumberFormat="1" applyFont="1" applyBorder="1" applyAlignment="1">
      <alignment vertical="center"/>
    </xf>
    <xf numFmtId="167" fontId="46" fillId="0" borderId="0" xfId="8" applyNumberFormat="1" applyFont="1" applyBorder="1" applyAlignment="1">
      <alignment vertical="center"/>
    </xf>
    <xf numFmtId="167" fontId="27" fillId="0" borderId="0" xfId="8" applyNumberFormat="1" applyFont="1" applyBorder="1" applyAlignment="1">
      <alignment vertical="center"/>
    </xf>
    <xf numFmtId="172" fontId="6" fillId="0" borderId="0" xfId="8" applyNumberFormat="1" applyFont="1" applyAlignment="1">
      <alignment vertical="center"/>
    </xf>
    <xf numFmtId="0" fontId="21" fillId="6" borderId="0" xfId="0" applyFont="1" applyFill="1" applyAlignment="1">
      <alignment vertical="center"/>
    </xf>
    <xf numFmtId="0" fontId="10" fillId="4" borderId="0" xfId="0" applyFont="1" applyFill="1" applyBorder="1" applyAlignment="1">
      <alignment vertical="center"/>
    </xf>
    <xf numFmtId="0" fontId="19" fillId="0" borderId="0" xfId="0" applyFont="1" applyFill="1" applyBorder="1" applyAlignment="1">
      <alignment vertical="center"/>
    </xf>
    <xf numFmtId="165" fontId="7" fillId="0" borderId="0" xfId="2" applyFont="1" applyFill="1" applyBorder="1" applyAlignment="1">
      <alignment horizontal="left" vertical="center" wrapText="1"/>
    </xf>
    <xf numFmtId="165" fontId="5" fillId="0" borderId="0" xfId="2" applyFont="1" applyFill="1" applyBorder="1" applyAlignment="1">
      <alignment vertical="center"/>
    </xf>
    <xf numFmtId="165" fontId="5" fillId="0" borderId="0" xfId="2" applyFont="1" applyFill="1" applyBorder="1" applyAlignment="1">
      <alignment vertical="center" wrapText="1"/>
    </xf>
    <xf numFmtId="165" fontId="5" fillId="0" borderId="0" xfId="2" applyFont="1" applyFill="1" applyBorder="1" applyAlignment="1">
      <alignment horizontal="left" vertical="center" wrapText="1"/>
    </xf>
    <xf numFmtId="165" fontId="7" fillId="3" borderId="0" xfId="2" applyFont="1" applyFill="1" applyBorder="1" applyAlignment="1">
      <alignment vertical="center" wrapText="1"/>
    </xf>
    <xf numFmtId="165" fontId="7" fillId="3" borderId="3" xfId="2" applyFont="1" applyFill="1" applyBorder="1" applyAlignment="1">
      <alignment horizontal="left" vertical="center" wrapText="1"/>
    </xf>
    <xf numFmtId="165" fontId="7" fillId="3" borderId="0" xfId="2" applyFont="1" applyFill="1" applyBorder="1" applyAlignment="1">
      <alignment horizontal="left" vertical="center" wrapText="1"/>
    </xf>
    <xf numFmtId="3" fontId="5" fillId="3" borderId="0" xfId="0" applyNumberFormat="1" applyFont="1" applyFill="1" applyAlignment="1">
      <alignment vertical="center"/>
    </xf>
    <xf numFmtId="0" fontId="7" fillId="3" borderId="0" xfId="0" applyFont="1" applyFill="1" applyBorder="1" applyAlignment="1">
      <alignment horizontal="left" vertical="center"/>
    </xf>
    <xf numFmtId="0" fontId="5" fillId="0" borderId="16" xfId="0" applyFont="1" applyBorder="1" applyAlignment="1">
      <alignment horizontal="right" vertical="center" wrapText="1"/>
    </xf>
    <xf numFmtId="0" fontId="7" fillId="3" borderId="3" xfId="0" applyFont="1" applyFill="1" applyBorder="1" applyAlignment="1">
      <alignment horizontal="left" vertical="center"/>
    </xf>
    <xf numFmtId="0" fontId="7" fillId="3" borderId="3" xfId="0" applyFont="1" applyFill="1" applyBorder="1" applyAlignment="1">
      <alignment horizontal="right" vertical="center"/>
    </xf>
    <xf numFmtId="0" fontId="9" fillId="0" borderId="0" xfId="0" applyFont="1" applyFill="1" applyBorder="1" applyAlignment="1">
      <alignment vertical="center" wrapText="1"/>
    </xf>
    <xf numFmtId="0" fontId="5" fillId="3" borderId="0" xfId="0" applyFont="1" applyFill="1" applyBorder="1" applyAlignment="1">
      <alignment horizontal="right" vertical="center"/>
    </xf>
    <xf numFmtId="0" fontId="17" fillId="0" borderId="3" xfId="0" applyFont="1" applyFill="1" applyBorder="1" applyAlignment="1">
      <alignment vertical="center"/>
    </xf>
    <xf numFmtId="0" fontId="7" fillId="0" borderId="0" xfId="0" applyFont="1" applyBorder="1" applyAlignment="1">
      <alignment horizontal="right" vertical="center"/>
    </xf>
    <xf numFmtId="0" fontId="9" fillId="0" borderId="0" xfId="0" applyFont="1" applyBorder="1" applyAlignment="1">
      <alignment vertical="center"/>
    </xf>
    <xf numFmtId="0" fontId="5" fillId="0" borderId="0" xfId="0" applyFont="1" applyBorder="1" applyAlignment="1">
      <alignment horizontal="center" vertical="center"/>
    </xf>
    <xf numFmtId="0" fontId="17" fillId="15" borderId="0" xfId="0" applyFont="1" applyFill="1" applyBorder="1" applyAlignment="1">
      <alignment vertical="center"/>
    </xf>
    <xf numFmtId="0" fontId="17" fillId="15" borderId="11" xfId="0" applyFont="1" applyFill="1" applyBorder="1" applyAlignment="1">
      <alignment horizontal="left" vertical="center" wrapText="1"/>
    </xf>
    <xf numFmtId="0" fontId="9" fillId="15" borderId="14" xfId="0" applyFont="1" applyFill="1" applyBorder="1" applyAlignment="1">
      <alignment vertical="center"/>
    </xf>
    <xf numFmtId="0" fontId="17" fillId="15" borderId="13" xfId="0" applyFont="1" applyFill="1" applyBorder="1" applyAlignment="1">
      <alignment vertical="center"/>
    </xf>
    <xf numFmtId="0" fontId="9" fillId="15" borderId="13" xfId="0" applyFont="1" applyFill="1" applyBorder="1" applyAlignment="1">
      <alignment vertical="center"/>
    </xf>
    <xf numFmtId="0" fontId="19" fillId="0" borderId="0" xfId="0" applyFont="1" applyAlignment="1">
      <alignment vertical="center"/>
    </xf>
    <xf numFmtId="0" fontId="66" fillId="0" borderId="3" xfId="0" applyFont="1" applyBorder="1" applyAlignment="1">
      <alignment horizontal="center" vertical="center" wrapText="1"/>
    </xf>
    <xf numFmtId="0" fontId="67" fillId="0" borderId="3" xfId="0" applyFont="1" applyBorder="1" applyAlignment="1">
      <alignment horizontal="center" vertical="center" wrapText="1"/>
    </xf>
    <xf numFmtId="0" fontId="66"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5" fillId="0" borderId="3" xfId="0" applyFont="1" applyBorder="1" applyAlignment="1">
      <alignment horizontal="center" vertical="center"/>
    </xf>
    <xf numFmtId="0" fontId="7" fillId="3"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4" fillId="0" borderId="0" xfId="0" applyFont="1" applyBorder="1" applyAlignment="1">
      <alignment horizontal="center" vertical="center"/>
    </xf>
    <xf numFmtId="0" fontId="41" fillId="0" borderId="0" xfId="0" applyFont="1" applyBorder="1" applyAlignment="1">
      <alignment horizontal="center" vertical="center"/>
    </xf>
    <xf numFmtId="0" fontId="7" fillId="0" borderId="3" xfId="0" applyFont="1" applyBorder="1" applyAlignment="1">
      <alignment horizontal="center" vertical="center" wrapText="1"/>
    </xf>
    <xf numFmtId="0" fontId="3" fillId="0" borderId="0" xfId="0" applyFont="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44" fillId="0" borderId="0" xfId="0" applyFont="1" applyBorder="1" applyAlignment="1">
      <alignment horizontal="center" vertical="center" wrapText="1"/>
    </xf>
    <xf numFmtId="0" fontId="25" fillId="3" borderId="3" xfId="0" applyFont="1" applyFill="1" applyBorder="1" applyAlignment="1">
      <alignment horizontal="center" vertical="center" wrapText="1"/>
    </xf>
    <xf numFmtId="3" fontId="5" fillId="0" borderId="3" xfId="0" applyNumberFormat="1" applyFont="1" applyBorder="1" applyAlignment="1">
      <alignment horizontal="right" vertical="center" wrapText="1"/>
    </xf>
    <xf numFmtId="0" fontId="5" fillId="0" borderId="3" xfId="0" applyFont="1" applyBorder="1" applyAlignment="1">
      <alignment horizontal="right" vertical="center" wrapText="1"/>
    </xf>
    <xf numFmtId="0" fontId="41" fillId="0" borderId="0" xfId="8" applyNumberFormat="1" applyFont="1" applyFill="1" applyBorder="1" applyAlignment="1">
      <alignment horizontal="center" vertical="center" wrapText="1"/>
    </xf>
    <xf numFmtId="0" fontId="41" fillId="0" borderId="0" xfId="0" applyFont="1" applyBorder="1" applyAlignment="1">
      <alignment horizontal="center" vertical="center" wrapText="1"/>
    </xf>
    <xf numFmtId="166" fontId="5" fillId="0" borderId="3" xfId="0" applyNumberFormat="1" applyFont="1" applyBorder="1" applyAlignment="1">
      <alignment vertical="center" wrapText="1"/>
    </xf>
    <xf numFmtId="0" fontId="3" fillId="0" borderId="0" xfId="0" applyFont="1" applyBorder="1" applyAlignment="1">
      <alignment horizontal="left" vertical="center" wrapText="1"/>
    </xf>
    <xf numFmtId="0" fontId="3" fillId="0" borderId="0" xfId="0" applyFont="1" applyAlignment="1">
      <alignment vertical="center" wrapText="1"/>
    </xf>
    <xf numFmtId="0" fontId="5" fillId="0" borderId="3" xfId="0" applyFont="1" applyBorder="1" applyAlignment="1">
      <alignment horizontal="justify" vertical="center" wrapText="1"/>
    </xf>
    <xf numFmtId="0" fontId="42" fillId="0" borderId="3" xfId="0" applyFont="1" applyBorder="1" applyAlignment="1">
      <alignment horizontal="justify" vertical="center" wrapText="1"/>
    </xf>
    <xf numFmtId="0" fontId="7" fillId="0" borderId="3" xfId="0" applyFont="1" applyBorder="1" applyAlignment="1">
      <alignment horizontal="justify" vertical="center" wrapText="1"/>
    </xf>
    <xf numFmtId="0" fontId="43" fillId="0" borderId="3" xfId="0" applyFont="1" applyBorder="1" applyAlignment="1">
      <alignment horizontal="justify" vertical="center" wrapText="1"/>
    </xf>
    <xf numFmtId="0" fontId="27" fillId="0" borderId="3" xfId="0" applyFont="1" applyBorder="1" applyAlignment="1">
      <alignment horizontal="justify" vertical="center" wrapText="1"/>
    </xf>
    <xf numFmtId="0" fontId="5" fillId="0" borderId="3" xfId="0" applyFont="1" applyBorder="1" applyAlignment="1">
      <alignment horizontal="justify" vertical="center"/>
    </xf>
    <xf numFmtId="0" fontId="3" fillId="3" borderId="3" xfId="6" applyFont="1" applyFill="1" applyBorder="1" applyAlignment="1">
      <alignment horizontal="left" vertical="top" wrapText="1"/>
    </xf>
    <xf numFmtId="0" fontId="17" fillId="18" borderId="3" xfId="0" applyFont="1" applyFill="1" applyBorder="1" applyAlignment="1">
      <alignment vertical="center" wrapText="1"/>
    </xf>
    <xf numFmtId="0" fontId="17" fillId="18" borderId="3" xfId="0" applyFont="1" applyFill="1" applyBorder="1" applyAlignment="1">
      <alignment vertical="center"/>
    </xf>
    <xf numFmtId="0" fontId="25" fillId="18" borderId="3" xfId="0" applyFont="1" applyFill="1" applyBorder="1" applyAlignment="1">
      <alignment vertical="center"/>
    </xf>
    <xf numFmtId="0" fontId="9" fillId="18" borderId="3" xfId="0" applyFont="1" applyFill="1" applyBorder="1" applyAlignment="1">
      <alignment horizontal="left" vertical="center" wrapText="1"/>
    </xf>
    <xf numFmtId="0" fontId="3" fillId="18" borderId="3" xfId="0" applyFont="1" applyFill="1" applyBorder="1" applyAlignment="1">
      <alignment vertical="center" wrapText="1"/>
    </xf>
    <xf numFmtId="0" fontId="63" fillId="0" borderId="3" xfId="0" applyFont="1" applyBorder="1" applyAlignment="1">
      <alignment horizontal="center" vertical="center" wrapText="1"/>
    </xf>
    <xf numFmtId="0" fontId="63"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66" fillId="0" borderId="16" xfId="0" applyFont="1" applyBorder="1" applyAlignment="1">
      <alignment horizontal="center" vertical="center" wrapText="1"/>
    </xf>
    <xf numFmtId="0" fontId="22" fillId="0" borderId="3" xfId="0" applyFont="1" applyBorder="1" applyAlignment="1">
      <alignment vertical="center"/>
    </xf>
    <xf numFmtId="0" fontId="44" fillId="0" borderId="0" xfId="0" applyFont="1" applyFill="1" applyBorder="1" applyAlignment="1">
      <alignment vertical="center"/>
    </xf>
    <xf numFmtId="3" fontId="45" fillId="0" borderId="0" xfId="0" applyNumberFormat="1" applyFont="1" applyBorder="1" applyAlignment="1">
      <alignment horizontal="center" vertical="center"/>
    </xf>
    <xf numFmtId="0" fontId="45" fillId="0" borderId="0" xfId="0" applyFont="1" applyBorder="1" applyAlignment="1">
      <alignment horizontal="center" vertical="center"/>
    </xf>
    <xf numFmtId="3" fontId="27" fillId="0" borderId="0" xfId="0" applyNumberFormat="1" applyFont="1" applyBorder="1" applyAlignment="1">
      <alignment horizontal="center" vertical="center"/>
    </xf>
    <xf numFmtId="0" fontId="27" fillId="0" borderId="0" xfId="0" applyFont="1" applyBorder="1" applyAlignment="1">
      <alignment horizontal="center" vertical="center"/>
    </xf>
    <xf numFmtId="0" fontId="41" fillId="0" borderId="0" xfId="0" applyFont="1" applyFill="1" applyBorder="1" applyAlignment="1">
      <alignment horizontal="center" vertical="center"/>
    </xf>
    <xf numFmtId="0" fontId="25" fillId="3" borderId="3" xfId="0" applyFont="1" applyFill="1" applyBorder="1" applyAlignment="1">
      <alignment horizontal="center" vertical="center"/>
    </xf>
    <xf numFmtId="0" fontId="44" fillId="0" borderId="0" xfId="0" applyFont="1" applyFill="1" applyBorder="1" applyAlignment="1">
      <alignment horizontal="center" vertical="center"/>
    </xf>
    <xf numFmtId="166" fontId="3" fillId="3" borderId="3" xfId="0" applyNumberFormat="1" applyFont="1" applyFill="1" applyBorder="1" applyAlignment="1">
      <alignment vertical="center"/>
    </xf>
    <xf numFmtId="172" fontId="45" fillId="0" borderId="0" xfId="8" applyNumberFormat="1" applyFont="1" applyFill="1" applyBorder="1" applyAlignment="1">
      <alignment vertical="center"/>
    </xf>
    <xf numFmtId="172" fontId="27" fillId="0" borderId="0" xfId="8" applyNumberFormat="1" applyFont="1" applyFill="1" applyBorder="1" applyAlignment="1">
      <alignment vertical="center"/>
    </xf>
    <xf numFmtId="0" fontId="5" fillId="0" borderId="0" xfId="0" applyFont="1" applyFill="1" applyBorder="1" applyAlignment="1">
      <alignment horizontal="right" vertical="center"/>
    </xf>
    <xf numFmtId="166" fontId="5" fillId="0" borderId="0" xfId="0" applyNumberFormat="1" applyFont="1" applyBorder="1" applyAlignment="1">
      <alignment horizontal="right" vertical="center"/>
    </xf>
    <xf numFmtId="166" fontId="5" fillId="3" borderId="0" xfId="0" applyNumberFormat="1" applyFont="1" applyFill="1" applyBorder="1" applyAlignment="1">
      <alignment horizontal="right" vertical="center"/>
    </xf>
    <xf numFmtId="166" fontId="3" fillId="3" borderId="0" xfId="0" applyNumberFormat="1" applyFont="1" applyFill="1" applyBorder="1" applyAlignment="1">
      <alignment vertical="center"/>
    </xf>
    <xf numFmtId="166" fontId="3" fillId="0" borderId="0" xfId="0" applyNumberFormat="1" applyFont="1" applyFill="1" applyBorder="1" applyAlignment="1">
      <alignment vertical="center"/>
    </xf>
    <xf numFmtId="172" fontId="45" fillId="3" borderId="0" xfId="8" applyNumberFormat="1" applyFont="1" applyFill="1" applyBorder="1" applyAlignment="1">
      <alignment vertical="center"/>
    </xf>
    <xf numFmtId="172" fontId="45" fillId="0" borderId="0" xfId="8" applyNumberFormat="1" applyFont="1" applyBorder="1" applyAlignment="1">
      <alignment vertical="center"/>
    </xf>
    <xf numFmtId="0" fontId="45" fillId="3" borderId="0" xfId="0" applyFont="1" applyFill="1" applyBorder="1" applyAlignment="1">
      <alignment vertical="center"/>
    </xf>
    <xf numFmtId="0" fontId="45" fillId="0" borderId="0" xfId="0" applyFont="1" applyBorder="1" applyAlignment="1">
      <alignment vertical="center"/>
    </xf>
    <xf numFmtId="172" fontId="27" fillId="0" borderId="0" xfId="0" applyNumberFormat="1" applyFont="1" applyBorder="1" applyAlignment="1">
      <alignment vertical="center"/>
    </xf>
    <xf numFmtId="172" fontId="3" fillId="0" borderId="3" xfId="8" applyNumberFormat="1" applyFont="1" applyBorder="1" applyAlignment="1">
      <alignment vertical="center"/>
    </xf>
    <xf numFmtId="0" fontId="27" fillId="0" borderId="0" xfId="0" applyFont="1" applyAlignment="1">
      <alignment horizontal="left" vertical="center" wrapText="1"/>
    </xf>
    <xf numFmtId="166" fontId="3" fillId="3" borderId="3" xfId="0" applyNumberFormat="1" applyFont="1" applyFill="1" applyBorder="1" applyAlignment="1">
      <alignment vertical="center" wrapText="1"/>
    </xf>
    <xf numFmtId="166" fontId="45" fillId="0" borderId="0" xfId="0" applyNumberFormat="1" applyFont="1" applyBorder="1" applyAlignment="1">
      <alignment vertical="center"/>
    </xf>
    <xf numFmtId="172" fontId="45" fillId="0" borderId="0" xfId="8" applyNumberFormat="1" applyFont="1" applyBorder="1" applyAlignment="1">
      <alignment vertical="center" wrapText="1"/>
    </xf>
    <xf numFmtId="0" fontId="44"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166" fontId="5" fillId="0" borderId="3" xfId="0" applyNumberFormat="1" applyFont="1" applyFill="1" applyBorder="1" applyAlignment="1">
      <alignment horizontal="right" vertical="center"/>
    </xf>
    <xf numFmtId="0" fontId="5" fillId="0" borderId="0" xfId="0" applyFont="1" applyBorder="1" applyAlignment="1">
      <alignment horizontal="left" vertical="center"/>
    </xf>
    <xf numFmtId="0" fontId="5" fillId="3" borderId="0" xfId="0" applyFont="1" applyFill="1" applyBorder="1" applyAlignment="1">
      <alignment vertical="center"/>
    </xf>
    <xf numFmtId="4" fontId="5" fillId="3" borderId="3" xfId="8" applyNumberFormat="1" applyFont="1" applyFill="1" applyBorder="1" applyAlignment="1">
      <alignment horizontal="right" vertical="center"/>
    </xf>
    <xf numFmtId="4" fontId="5" fillId="0" borderId="3" xfId="0" applyNumberFormat="1" applyFont="1" applyFill="1" applyBorder="1" applyAlignment="1">
      <alignment vertical="center"/>
    </xf>
    <xf numFmtId="164" fontId="27" fillId="0" borderId="0" xfId="0" applyNumberFormat="1" applyFont="1" applyBorder="1" applyAlignment="1">
      <alignment vertical="center"/>
    </xf>
    <xf numFmtId="0" fontId="5" fillId="0" borderId="13" xfId="0" applyFont="1" applyFill="1" applyBorder="1" applyAlignment="1">
      <alignment vertical="center"/>
    </xf>
    <xf numFmtId="4" fontId="5" fillId="3" borderId="13" xfId="8" applyNumberFormat="1" applyFont="1" applyFill="1" applyBorder="1" applyAlignment="1">
      <alignment horizontal="right" vertical="center"/>
    </xf>
    <xf numFmtId="0" fontId="5" fillId="0" borderId="13" xfId="0" applyFont="1" applyFill="1" applyBorder="1" applyAlignment="1">
      <alignment horizontal="right" vertical="center"/>
    </xf>
    <xf numFmtId="167" fontId="45" fillId="3" borderId="0" xfId="8" applyNumberFormat="1" applyFont="1" applyFill="1" applyBorder="1" applyAlignment="1">
      <alignment vertical="center"/>
    </xf>
    <xf numFmtId="167" fontId="45" fillId="0" borderId="0" xfId="8" applyNumberFormat="1" applyFont="1" applyBorder="1" applyAlignment="1">
      <alignment vertical="center"/>
    </xf>
    <xf numFmtId="167" fontId="45" fillId="0" borderId="0" xfId="8" applyNumberFormat="1" applyFont="1" applyFill="1" applyBorder="1" applyAlignment="1">
      <alignment horizontal="center" vertical="center" wrapText="1"/>
    </xf>
    <xf numFmtId="167" fontId="27" fillId="0" borderId="0" xfId="0" applyNumberFormat="1" applyFont="1" applyBorder="1" applyAlignment="1">
      <alignment vertical="center"/>
    </xf>
    <xf numFmtId="0" fontId="5" fillId="0" borderId="0" xfId="0" applyFont="1" applyAlignment="1">
      <alignment horizontal="center" vertical="center"/>
    </xf>
    <xf numFmtId="0" fontId="66" fillId="3" borderId="3" xfId="0" applyFont="1" applyFill="1" applyBorder="1" applyAlignment="1">
      <alignment horizontal="center" vertical="center" wrapText="1"/>
    </xf>
    <xf numFmtId="0" fontId="69" fillId="0" borderId="3" xfId="0" applyFont="1" applyBorder="1" applyAlignment="1">
      <alignment horizontal="center" vertical="center" wrapText="1"/>
    </xf>
    <xf numFmtId="0" fontId="69" fillId="0" borderId="0" xfId="0" applyFont="1" applyAlignment="1">
      <alignment horizontal="center" vertical="center"/>
    </xf>
    <xf numFmtId="0" fontId="5" fillId="0" borderId="3" xfId="0" applyFont="1" applyFill="1" applyBorder="1" applyAlignment="1">
      <alignment horizontal="center" vertical="center"/>
    </xf>
    <xf numFmtId="0" fontId="68" fillId="3" borderId="3"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0" xfId="0" applyFont="1" applyAlignment="1">
      <alignment horizontal="center" vertical="center" wrapText="1"/>
    </xf>
    <xf numFmtId="0" fontId="66" fillId="3" borderId="16" xfId="0" applyFont="1" applyFill="1" applyBorder="1" applyAlignment="1">
      <alignment horizontal="center" vertical="center" wrapText="1"/>
    </xf>
    <xf numFmtId="0" fontId="5" fillId="0" borderId="0" xfId="0" applyFont="1" applyAlignment="1">
      <alignment horizontal="center"/>
    </xf>
    <xf numFmtId="0" fontId="12" fillId="3" borderId="0" xfId="0" applyFont="1" applyFill="1"/>
    <xf numFmtId="0" fontId="12" fillId="0" borderId="0" xfId="0" applyFont="1"/>
    <xf numFmtId="0" fontId="70" fillId="4" borderId="0" xfId="0" applyFont="1" applyFill="1"/>
    <xf numFmtId="0" fontId="12" fillId="4" borderId="0" xfId="0" applyFont="1" applyFill="1"/>
    <xf numFmtId="0" fontId="71" fillId="4" borderId="0" xfId="0" applyFont="1" applyFill="1"/>
    <xf numFmtId="0" fontId="72" fillId="4" borderId="0" xfId="0" applyFont="1" applyFill="1"/>
    <xf numFmtId="0" fontId="12" fillId="0" borderId="0" xfId="0" applyFont="1" applyAlignment="1">
      <alignment vertical="center"/>
    </xf>
    <xf numFmtId="0" fontId="5" fillId="0" borderId="3" xfId="0" applyFont="1" applyBorder="1" applyAlignment="1">
      <alignment vertical="top" wrapText="1"/>
    </xf>
    <xf numFmtId="0" fontId="7" fillId="5" borderId="3" xfId="0" applyFont="1" applyFill="1" applyBorder="1" applyAlignment="1">
      <alignment horizontal="left"/>
    </xf>
    <xf numFmtId="0" fontId="5" fillId="0" borderId="3" xfId="0" applyFont="1" applyBorder="1" applyAlignment="1">
      <alignment vertical="center" wrapText="1"/>
    </xf>
    <xf numFmtId="0" fontId="16" fillId="0" borderId="3" xfId="4" applyFont="1" applyBorder="1"/>
    <xf numFmtId="0" fontId="0" fillId="0" borderId="0" xfId="0" applyFill="1"/>
    <xf numFmtId="0" fontId="5" fillId="9" borderId="3" xfId="0" applyNumberFormat="1" applyFont="1" applyFill="1" applyBorder="1" applyAlignment="1">
      <alignment horizontal="right" vertical="center" wrapText="1"/>
    </xf>
    <xf numFmtId="166" fontId="3" fillId="0" borderId="3" xfId="0" applyNumberFormat="1" applyFont="1" applyFill="1" applyBorder="1" applyAlignment="1">
      <alignment vertical="center"/>
    </xf>
    <xf numFmtId="0" fontId="7" fillId="12" borderId="0" xfId="0" applyFont="1" applyFill="1" applyBorder="1" applyAlignment="1">
      <alignment horizontal="left" vertical="center"/>
    </xf>
    <xf numFmtId="0" fontId="7" fillId="0" borderId="3" xfId="0" applyFont="1" applyBorder="1" applyAlignment="1">
      <alignment vertical="center" wrapText="1"/>
    </xf>
    <xf numFmtId="4" fontId="25" fillId="0" borderId="4" xfId="0" applyNumberFormat="1" applyFont="1" applyFill="1" applyBorder="1" applyAlignment="1">
      <alignment horizontal="right" vertical="center" wrapText="1"/>
    </xf>
    <xf numFmtId="0" fontId="9" fillId="0" borderId="3" xfId="0" applyFont="1" applyFill="1" applyBorder="1" applyAlignment="1">
      <alignment horizontal="right"/>
    </xf>
    <xf numFmtId="166" fontId="5" fillId="0" borderId="3" xfId="0" applyNumberFormat="1" applyFont="1" applyBorder="1" applyAlignment="1">
      <alignment horizontal="right" wrapText="1"/>
    </xf>
    <xf numFmtId="0" fontId="5" fillId="5" borderId="0" xfId="0" applyFont="1" applyFill="1" applyBorder="1" applyAlignment="1">
      <alignment horizontal="left" vertical="center"/>
    </xf>
    <xf numFmtId="0" fontId="5" fillId="0" borderId="16" xfId="0" applyFont="1" applyFill="1" applyBorder="1" applyAlignment="1">
      <alignment horizontal="left" vertical="center" wrapText="1"/>
    </xf>
    <xf numFmtId="0" fontId="5" fillId="0" borderId="3" xfId="0" applyFont="1" applyBorder="1" applyAlignment="1">
      <alignment horizontal="left" vertical="center" wrapText="1" indent="1"/>
    </xf>
    <xf numFmtId="0" fontId="3" fillId="3" borderId="0" xfId="0" applyFont="1" applyFill="1" applyAlignment="1">
      <alignment vertical="center" wrapText="1"/>
    </xf>
    <xf numFmtId="0" fontId="70" fillId="4" borderId="0" xfId="0" applyFont="1" applyFill="1" applyBorder="1"/>
    <xf numFmtId="0" fontId="73" fillId="0" borderId="3" xfId="0" applyFont="1" applyBorder="1" applyAlignment="1">
      <alignment vertical="center"/>
    </xf>
    <xf numFmtId="0" fontId="12" fillId="0" borderId="3" xfId="0" applyFont="1" applyBorder="1"/>
    <xf numFmtId="0" fontId="74" fillId="0" borderId="3" xfId="0" applyFont="1" applyBorder="1" applyAlignment="1">
      <alignment vertical="center" wrapText="1"/>
    </xf>
    <xf numFmtId="0" fontId="75" fillId="0" borderId="3" xfId="0" applyFont="1" applyBorder="1" applyAlignment="1">
      <alignment vertical="center" wrapText="1"/>
    </xf>
    <xf numFmtId="0" fontId="75" fillId="0" borderId="3" xfId="0" applyFont="1" applyBorder="1" applyAlignment="1">
      <alignment horizontal="center" vertical="center" wrapText="1"/>
    </xf>
    <xf numFmtId="0" fontId="11" fillId="0" borderId="3" xfId="4" applyBorder="1" applyAlignment="1">
      <alignment vertical="center" wrapText="1"/>
    </xf>
    <xf numFmtId="0" fontId="77" fillId="0" borderId="3" xfId="0" applyFont="1" applyBorder="1" applyAlignment="1">
      <alignment horizontal="left" vertical="center" wrapText="1" indent="5"/>
    </xf>
    <xf numFmtId="0" fontId="79" fillId="0" borderId="3" xfId="0" applyFont="1" applyBorder="1" applyAlignment="1">
      <alignment vertical="center" wrapText="1"/>
    </xf>
    <xf numFmtId="0" fontId="76" fillId="0" borderId="3" xfId="0" applyFont="1" applyBorder="1" applyAlignment="1">
      <alignment vertical="center" wrapText="1"/>
    </xf>
    <xf numFmtId="0" fontId="0" fillId="0" borderId="3" xfId="0" applyBorder="1" applyAlignment="1">
      <alignment vertical="top" wrapText="1"/>
    </xf>
    <xf numFmtId="0" fontId="7" fillId="10" borderId="0" xfId="0" applyFont="1" applyFill="1" applyBorder="1" applyAlignment="1">
      <alignment vertical="center" wrapText="1"/>
    </xf>
    <xf numFmtId="168" fontId="5" fillId="0" borderId="3" xfId="0" applyNumberFormat="1" applyFont="1" applyBorder="1" applyAlignment="1">
      <alignment vertical="center" wrapText="1"/>
    </xf>
    <xf numFmtId="0" fontId="14" fillId="0" borderId="0" xfId="0" applyFont="1" applyAlignment="1">
      <alignment horizontal="left"/>
    </xf>
    <xf numFmtId="0" fontId="5" fillId="0" borderId="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7" fillId="5" borderId="0" xfId="0" applyFont="1" applyFill="1" applyBorder="1" applyAlignment="1">
      <alignment horizontal="left"/>
    </xf>
    <xf numFmtId="0" fontId="7" fillId="5" borderId="0" xfId="0" applyFont="1" applyFill="1" applyBorder="1" applyAlignment="1">
      <alignment horizontal="left" wrapText="1"/>
    </xf>
    <xf numFmtId="0" fontId="6" fillId="0" borderId="9" xfId="0" applyFont="1" applyBorder="1" applyAlignment="1">
      <alignment horizontal="center" wrapText="1"/>
    </xf>
    <xf numFmtId="0" fontId="6" fillId="0" borderId="0" xfId="0" applyFont="1" applyAlignment="1">
      <alignment horizontal="center"/>
    </xf>
    <xf numFmtId="0" fontId="6" fillId="0" borderId="9" xfId="0" applyFont="1" applyBorder="1" applyAlignment="1">
      <alignment horizontal="center"/>
    </xf>
    <xf numFmtId="0" fontId="3" fillId="0" borderId="7"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7" fillId="5" borderId="0" xfId="0" applyFont="1" applyFill="1" applyAlignment="1">
      <alignment horizontal="left" vertical="center" wrapText="1"/>
    </xf>
    <xf numFmtId="0" fontId="5" fillId="0" borderId="0" xfId="0" applyFont="1" applyAlignment="1">
      <alignment horizontal="left" vertical="center" wrapText="1"/>
    </xf>
    <xf numFmtId="0" fontId="3" fillId="3" borderId="0" xfId="0" applyFont="1" applyFill="1" applyAlignment="1">
      <alignment horizontal="left" vertical="center" wrapText="1"/>
    </xf>
    <xf numFmtId="0" fontId="20" fillId="3" borderId="0" xfId="0" applyFont="1" applyFill="1" applyBorder="1" applyAlignment="1">
      <alignment horizontal="center" wrapText="1"/>
    </xf>
    <xf numFmtId="0" fontId="5" fillId="7" borderId="0" xfId="0" applyFont="1" applyFill="1" applyBorder="1" applyAlignment="1">
      <alignment horizontal="left" vertical="center" wrapText="1"/>
    </xf>
    <xf numFmtId="0" fontId="7" fillId="5" borderId="3" xfId="0" applyFont="1" applyFill="1" applyBorder="1" applyAlignment="1">
      <alignment horizontal="left"/>
    </xf>
    <xf numFmtId="0" fontId="7" fillId="5" borderId="4" xfId="0" applyFont="1" applyFill="1" applyBorder="1" applyAlignment="1">
      <alignment horizontal="left"/>
    </xf>
    <xf numFmtId="0" fontId="7" fillId="5" borderId="6" xfId="0" applyFont="1" applyFill="1" applyBorder="1" applyAlignment="1">
      <alignment horizontal="left"/>
    </xf>
    <xf numFmtId="0" fontId="6" fillId="3" borderId="0" xfId="0" applyFont="1" applyFill="1" applyAlignment="1">
      <alignment horizontal="left" vertical="top" wrapText="1"/>
    </xf>
    <xf numFmtId="0" fontId="52" fillId="3" borderId="0" xfId="0" applyFont="1" applyFill="1" applyAlignment="1">
      <alignment horizontal="left" vertical="center" wrapText="1"/>
    </xf>
    <xf numFmtId="0" fontId="25" fillId="5" borderId="14" xfId="0" applyFont="1" applyFill="1" applyBorder="1" applyAlignment="1">
      <alignment horizontal="left" vertical="center"/>
    </xf>
    <xf numFmtId="0" fontId="7" fillId="5" borderId="0" xfId="0" applyFont="1" applyFill="1" applyAlignment="1">
      <alignment horizontal="left" vertical="center"/>
    </xf>
    <xf numFmtId="0" fontId="25" fillId="0" borderId="3" xfId="0" applyFont="1" applyBorder="1" applyAlignment="1">
      <alignment horizontal="center" vertical="center"/>
    </xf>
    <xf numFmtId="0" fontId="7" fillId="5" borderId="14" xfId="0" applyFont="1" applyFill="1" applyBorder="1" applyAlignment="1">
      <alignment horizontal="left" vertical="center"/>
    </xf>
    <xf numFmtId="0" fontId="19" fillId="0" borderId="1" xfId="0" applyFont="1" applyBorder="1" applyAlignment="1">
      <alignment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3" fillId="7" borderId="0" xfId="0" applyFont="1" applyFill="1" applyBorder="1" applyAlignment="1">
      <alignment horizontal="left" vertical="center" wrapText="1"/>
    </xf>
    <xf numFmtId="0" fontId="7" fillId="3" borderId="3" xfId="0" applyFont="1" applyFill="1" applyBorder="1" applyAlignment="1">
      <alignment horizontal="center" vertical="center"/>
    </xf>
    <xf numFmtId="49" fontId="5" fillId="3" borderId="0" xfId="2" applyNumberFormat="1" applyFont="1" applyFill="1" applyBorder="1" applyAlignment="1">
      <alignment horizontal="left" vertical="center" wrapText="1"/>
    </xf>
    <xf numFmtId="0" fontId="7" fillId="10" borderId="14" xfId="0" applyFont="1" applyFill="1" applyBorder="1" applyAlignment="1">
      <alignment horizontal="left" vertical="center"/>
    </xf>
    <xf numFmtId="0" fontId="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165" fontId="5" fillId="0" borderId="0" xfId="2" applyFont="1" applyFill="1" applyBorder="1" applyAlignment="1">
      <alignment horizontal="left" vertical="center" wrapText="1"/>
    </xf>
    <xf numFmtId="165" fontId="7" fillId="5" borderId="14" xfId="2" applyFont="1" applyFill="1" applyBorder="1" applyAlignment="1">
      <alignment horizontal="left" vertical="center" wrapText="1"/>
    </xf>
    <xf numFmtId="0" fontId="5" fillId="3" borderId="0" xfId="0" applyFont="1" applyFill="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7" borderId="0" xfId="0" applyFont="1" applyFill="1" applyAlignment="1">
      <alignment horizontal="left"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7" fillId="5" borderId="0" xfId="0" applyFont="1" applyFill="1" applyBorder="1" applyAlignment="1">
      <alignment horizontal="left" vertical="center"/>
    </xf>
    <xf numFmtId="0" fontId="7" fillId="3" borderId="3" xfId="0" applyFont="1" applyFill="1" applyBorder="1" applyAlignment="1">
      <alignment horizontal="center" vertical="center" wrapText="1"/>
    </xf>
    <xf numFmtId="0" fontId="7" fillId="5" borderId="14" xfId="0" applyFont="1" applyFill="1" applyBorder="1" applyAlignment="1">
      <alignment vertical="center" wrapText="1"/>
    </xf>
    <xf numFmtId="0" fontId="5" fillId="6" borderId="0" xfId="0" applyFont="1" applyFill="1" applyAlignment="1">
      <alignment horizontal="left" vertical="center" wrapText="1"/>
    </xf>
    <xf numFmtId="0" fontId="7" fillId="0" borderId="3" xfId="0" applyFont="1" applyBorder="1" applyAlignment="1">
      <alignment horizontal="center" vertical="center"/>
    </xf>
    <xf numFmtId="0" fontId="7" fillId="5" borderId="14" xfId="0" applyFont="1" applyFill="1" applyBorder="1" applyAlignment="1">
      <alignment horizontal="left" vertical="center" wrapText="1"/>
    </xf>
    <xf numFmtId="0" fontId="7" fillId="12" borderId="14" xfId="0" applyFont="1" applyFill="1" applyBorder="1" applyAlignment="1">
      <alignment horizontal="left" vertical="center"/>
    </xf>
    <xf numFmtId="0" fontId="21" fillId="6" borderId="0" xfId="0" applyFont="1" applyFill="1" applyAlignment="1">
      <alignment horizontal="left" vertical="center" wrapText="1"/>
    </xf>
    <xf numFmtId="0" fontId="48" fillId="0" borderId="0" xfId="0" applyFont="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44" fillId="0" borderId="0" xfId="0" applyFont="1" applyBorder="1" applyAlignment="1">
      <alignment horizontal="center" vertical="center"/>
    </xf>
    <xf numFmtId="0" fontId="41" fillId="0" borderId="0" xfId="0" applyFont="1" applyBorder="1" applyAlignment="1">
      <alignment horizontal="center" vertical="center"/>
    </xf>
    <xf numFmtId="3" fontId="5" fillId="3" borderId="3" xfId="0" applyNumberFormat="1" applyFont="1" applyFill="1" applyBorder="1" applyAlignment="1">
      <alignment horizontal="center" vertical="center"/>
    </xf>
    <xf numFmtId="0" fontId="29" fillId="3" borderId="0" xfId="0" applyFont="1" applyFill="1" applyAlignment="1">
      <alignment horizontal="center" vertical="center"/>
    </xf>
    <xf numFmtId="0" fontId="5" fillId="7" borderId="0" xfId="0" applyFont="1" applyFill="1" applyAlignment="1">
      <alignment horizontal="left" vertical="center" wrapText="1"/>
    </xf>
    <xf numFmtId="0" fontId="5" fillId="6" borderId="14" xfId="0" applyFont="1" applyFill="1" applyBorder="1" applyAlignment="1">
      <alignment horizontal="left" vertical="center" wrapText="1"/>
    </xf>
    <xf numFmtId="0" fontId="27" fillId="3" borderId="0" xfId="0" applyFont="1" applyFill="1" applyAlignment="1">
      <alignment horizontal="center" vertical="center" wrapText="1"/>
    </xf>
    <xf numFmtId="0" fontId="7" fillId="3" borderId="14" xfId="0" applyFont="1" applyFill="1" applyBorder="1" applyAlignment="1">
      <alignment horizontal="left" vertical="center" wrapText="1"/>
    </xf>
    <xf numFmtId="0" fontId="7" fillId="10" borderId="14"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10" borderId="0" xfId="0" applyFont="1" applyFill="1" applyAlignment="1">
      <alignment horizontal="left" vertical="center"/>
    </xf>
    <xf numFmtId="0" fontId="7" fillId="10" borderId="14" xfId="0" applyFont="1" applyFill="1" applyBorder="1" applyAlignment="1">
      <alignment vertical="center" wrapText="1"/>
    </xf>
    <xf numFmtId="0" fontId="7" fillId="10" borderId="0" xfId="0" applyFont="1" applyFill="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left" vertical="center" wrapText="1"/>
    </xf>
    <xf numFmtId="0" fontId="7" fillId="12" borderId="14" xfId="0" applyFont="1" applyFill="1" applyBorder="1" applyAlignment="1">
      <alignment vertical="center" wrapText="1"/>
    </xf>
    <xf numFmtId="3" fontId="7" fillId="10" borderId="14" xfId="0" applyNumberFormat="1" applyFont="1" applyFill="1" applyBorder="1" applyAlignment="1">
      <alignment horizontal="left" vertical="center" wrapText="1"/>
    </xf>
    <xf numFmtId="0" fontId="7" fillId="12" borderId="14" xfId="0" applyFont="1" applyFill="1" applyBorder="1" applyAlignment="1">
      <alignment horizontal="left" vertical="center" wrapText="1"/>
    </xf>
    <xf numFmtId="0" fontId="6" fillId="3" borderId="0" xfId="0" applyFont="1" applyFill="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6" xfId="0" applyNumberFormat="1" applyFont="1" applyFill="1" applyBorder="1" applyAlignment="1">
      <alignment horizontal="center" vertical="center" wrapText="1"/>
    </xf>
    <xf numFmtId="168" fontId="3" fillId="0" borderId="4" xfId="0" applyNumberFormat="1" applyFont="1" applyBorder="1" applyAlignment="1">
      <alignment horizontal="center" vertical="center"/>
    </xf>
    <xf numFmtId="168" fontId="3" fillId="0" borderId="6" xfId="0" applyNumberFormat="1" applyFont="1" applyBorder="1" applyAlignment="1">
      <alignment horizontal="center" vertical="center"/>
    </xf>
    <xf numFmtId="0" fontId="7" fillId="10" borderId="0" xfId="0" applyFont="1" applyFill="1" applyBorder="1" applyAlignment="1">
      <alignment horizontal="left" vertical="center" wrapText="1"/>
    </xf>
    <xf numFmtId="0" fontId="9" fillId="0" borderId="0" xfId="0" applyFont="1" applyBorder="1" applyAlignment="1">
      <alignment horizontal="left" vertical="center" wrapText="1"/>
    </xf>
    <xf numFmtId="2" fontId="9" fillId="15" borderId="0" xfId="0" applyNumberFormat="1" applyFont="1" applyFill="1" applyBorder="1" applyAlignment="1">
      <alignment horizontal="left" vertical="center" wrapText="1"/>
    </xf>
    <xf numFmtId="2" fontId="9" fillId="15" borderId="14" xfId="0" applyNumberFormat="1" applyFont="1" applyFill="1" applyBorder="1" applyAlignment="1">
      <alignment horizontal="left" vertical="center" wrapText="1"/>
    </xf>
    <xf numFmtId="2" fontId="9" fillId="15" borderId="13" xfId="0" applyNumberFormat="1" applyFont="1" applyFill="1" applyBorder="1" applyAlignment="1">
      <alignment horizontal="left" vertical="center" wrapText="1"/>
    </xf>
    <xf numFmtId="0" fontId="3" fillId="0" borderId="0" xfId="0" applyFont="1" applyAlignment="1">
      <alignment horizontal="left" vertical="center" wrapText="1"/>
    </xf>
    <xf numFmtId="0" fontId="7" fillId="3" borderId="14" xfId="0" applyFont="1" applyFill="1" applyBorder="1" applyAlignment="1">
      <alignmen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1" fontId="7" fillId="0" borderId="3" xfId="0" applyNumberFormat="1" applyFont="1" applyBorder="1" applyAlignment="1">
      <alignment horizontal="center" vertical="center"/>
    </xf>
    <xf numFmtId="168" fontId="7" fillId="0" borderId="4" xfId="0" applyNumberFormat="1" applyFont="1" applyBorder="1" applyAlignment="1">
      <alignment horizontal="center" vertical="center" wrapText="1"/>
    </xf>
    <xf numFmtId="168" fontId="7" fillId="0" borderId="6" xfId="0" applyNumberFormat="1" applyFont="1" applyBorder="1" applyAlignment="1">
      <alignment horizontal="center" vertical="center" wrapText="1"/>
    </xf>
    <xf numFmtId="168" fontId="7" fillId="0" borderId="4" xfId="0" applyNumberFormat="1" applyFont="1" applyBorder="1" applyAlignment="1">
      <alignment horizontal="center" vertical="center"/>
    </xf>
    <xf numFmtId="168" fontId="7" fillId="0" borderId="6" xfId="0" applyNumberFormat="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5" fillId="3" borderId="0" xfId="0" applyFont="1" applyFill="1" applyAlignment="1">
      <alignment horizontal="center" vertical="center" wrapText="1"/>
    </xf>
    <xf numFmtId="0" fontId="5" fillId="0" borderId="13" xfId="0" applyFont="1" applyBorder="1" applyAlignment="1">
      <alignment horizontal="left" vertical="center" wrapText="1"/>
    </xf>
    <xf numFmtId="0" fontId="9" fillId="0" borderId="0" xfId="0" applyFont="1" applyFill="1" applyBorder="1" applyAlignment="1">
      <alignment vertical="center" wrapText="1"/>
    </xf>
    <xf numFmtId="0" fontId="9" fillId="15" borderId="13" xfId="0" applyFont="1" applyFill="1" applyBorder="1" applyAlignment="1">
      <alignment horizontal="left" vertical="center" wrapText="1"/>
    </xf>
    <xf numFmtId="0" fontId="9" fillId="15" borderId="14" xfId="0" applyFont="1" applyFill="1" applyBorder="1" applyAlignment="1">
      <alignment horizontal="left" vertical="center" wrapText="1"/>
    </xf>
    <xf numFmtId="0" fontId="9" fillId="15" borderId="0" xfId="0" applyFont="1" applyFill="1" applyBorder="1" applyAlignment="1">
      <alignment horizontal="left" vertical="center" wrapText="1"/>
    </xf>
    <xf numFmtId="0" fontId="9" fillId="15"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17" borderId="0" xfId="0" applyFont="1" applyFill="1" applyBorder="1" applyAlignment="1">
      <alignment horizontal="left" vertical="center" wrapText="1"/>
    </xf>
    <xf numFmtId="0" fontId="9" fillId="0" borderId="0" xfId="0" applyFont="1" applyFill="1" applyBorder="1" applyAlignment="1">
      <alignment vertical="top" wrapText="1"/>
    </xf>
    <xf numFmtId="0" fontId="9" fillId="0" borderId="0" xfId="0" applyFont="1" applyFill="1" applyBorder="1" applyAlignment="1">
      <alignment wrapText="1"/>
    </xf>
    <xf numFmtId="0" fontId="7" fillId="0" borderId="3" xfId="0" applyFont="1" applyBorder="1" applyAlignment="1">
      <alignment horizontal="center"/>
    </xf>
    <xf numFmtId="0" fontId="25" fillId="10" borderId="14" xfId="0" applyFont="1" applyFill="1" applyBorder="1" applyAlignment="1">
      <alignment horizontal="left" vertical="center" wrapText="1"/>
    </xf>
    <xf numFmtId="0" fontId="17" fillId="0" borderId="16" xfId="0" applyFont="1" applyFill="1" applyBorder="1" applyAlignment="1">
      <alignment horizontal="left"/>
    </xf>
    <xf numFmtId="0" fontId="17" fillId="0" borderId="15" xfId="0" applyFont="1" applyFill="1" applyBorder="1" applyAlignment="1">
      <alignment horizontal="left"/>
    </xf>
    <xf numFmtId="0" fontId="5" fillId="4" borderId="0" xfId="0" applyFont="1" applyFill="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9" fillId="17" borderId="0" xfId="0" applyFont="1" applyFill="1" applyBorder="1" applyAlignment="1">
      <alignment horizontal="left" vertical="top" wrapText="1"/>
    </xf>
    <xf numFmtId="166" fontId="5" fillId="0" borderId="3" xfId="0" applyNumberFormat="1"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9"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7" fillId="0" borderId="15" xfId="0" applyFont="1" applyBorder="1" applyAlignment="1">
      <alignment horizontal="center" vertical="center" wrapText="1"/>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5" xfId="0" applyFont="1" applyFill="1" applyBorder="1" applyAlignment="1">
      <alignment horizontal="left" vertical="top" wrapText="1"/>
    </xf>
    <xf numFmtId="0" fontId="5" fillId="0" borderId="3" xfId="0" applyFont="1" applyBorder="1" applyAlignment="1">
      <alignment vertical="center" wrapText="1"/>
    </xf>
    <xf numFmtId="0" fontId="3" fillId="0" borderId="13" xfId="0" applyFont="1" applyBorder="1" applyAlignment="1">
      <alignment horizontal="left" vertical="center" wrapText="1"/>
    </xf>
    <xf numFmtId="0" fontId="7" fillId="6" borderId="0" xfId="0" applyFont="1" applyFill="1" applyAlignment="1">
      <alignment horizontal="left" vertical="center" wrapText="1"/>
    </xf>
    <xf numFmtId="0" fontId="25" fillId="3" borderId="3" xfId="0" applyFont="1" applyFill="1" applyBorder="1" applyAlignment="1">
      <alignment horizontal="center" vertical="center" wrapText="1"/>
    </xf>
    <xf numFmtId="0" fontId="44" fillId="0" borderId="0"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3" xfId="0" applyFont="1" applyBorder="1" applyAlignment="1">
      <alignment horizontal="center" vertical="center" wrapText="1"/>
    </xf>
    <xf numFmtId="0" fontId="41" fillId="0" borderId="0" xfId="0" applyFont="1" applyFill="1" applyBorder="1" applyAlignment="1">
      <alignment horizontal="center" vertical="center"/>
    </xf>
    <xf numFmtId="2" fontId="15" fillId="0" borderId="4" xfId="0" applyNumberFormat="1" applyFont="1" applyBorder="1" applyAlignment="1">
      <alignment horizontal="center" vertical="center" wrapText="1"/>
    </xf>
    <xf numFmtId="2" fontId="15" fillId="0" borderId="5" xfId="0" applyNumberFormat="1" applyFont="1" applyBorder="1" applyAlignment="1">
      <alignment horizontal="center" vertical="center" wrapText="1"/>
    </xf>
    <xf numFmtId="2" fontId="15" fillId="0" borderId="6" xfId="0" applyNumberFormat="1" applyFont="1" applyBorder="1" applyAlignment="1">
      <alignment horizontal="center" vertical="center" wrapText="1"/>
    </xf>
    <xf numFmtId="0" fontId="44" fillId="0" borderId="0" xfId="0" applyFont="1" applyFill="1" applyBorder="1" applyAlignment="1">
      <alignment horizontal="center" vertical="center"/>
    </xf>
    <xf numFmtId="0" fontId="7" fillId="5" borderId="3" xfId="0" applyFont="1" applyFill="1" applyBorder="1" applyAlignment="1">
      <alignment horizontal="left" vertical="center"/>
    </xf>
    <xf numFmtId="2" fontId="7" fillId="0" borderId="4"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2" fontId="7" fillId="0" borderId="6" xfId="0" applyNumberFormat="1" applyFont="1" applyBorder="1" applyAlignment="1">
      <alignment horizontal="center" vertical="center" wrapText="1"/>
    </xf>
    <xf numFmtId="0" fontId="7" fillId="5" borderId="14" xfId="0" applyFont="1" applyFill="1" applyBorder="1" applyAlignment="1">
      <alignmen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3" fontId="5" fillId="0" borderId="3" xfId="0" applyNumberFormat="1" applyFont="1" applyBorder="1" applyAlignment="1">
      <alignment horizontal="right" vertical="center" wrapText="1"/>
    </xf>
    <xf numFmtId="0" fontId="5" fillId="0" borderId="3" xfId="0" applyFont="1" applyBorder="1" applyAlignment="1">
      <alignment horizontal="right" vertical="center" wrapText="1"/>
    </xf>
    <xf numFmtId="0" fontId="7" fillId="3" borderId="14" xfId="0" applyFont="1" applyFill="1" applyBorder="1" applyAlignment="1">
      <alignment horizontal="left" vertical="center"/>
    </xf>
    <xf numFmtId="0" fontId="41" fillId="0" borderId="0" xfId="8"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41" fillId="0" borderId="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7" fillId="0" borderId="14" xfId="0" applyFont="1" applyFill="1" applyBorder="1" applyAlignment="1">
      <alignment horizontal="left" vertical="center" wrapText="1"/>
    </xf>
    <xf numFmtId="0" fontId="44"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166" fontId="5" fillId="0" borderId="3" xfId="0" applyNumberFormat="1" applyFont="1" applyBorder="1" applyAlignment="1">
      <alignment vertical="center" wrapText="1"/>
    </xf>
    <xf numFmtId="0" fontId="5" fillId="0" borderId="0" xfId="0" applyFont="1" applyBorder="1" applyAlignment="1">
      <alignment horizontal="left" vertical="center"/>
    </xf>
    <xf numFmtId="0" fontId="3" fillId="0" borderId="13" xfId="0" applyFont="1" applyBorder="1" applyAlignment="1">
      <alignment horizontal="left" vertical="center"/>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25" fillId="0" borderId="3" xfId="0" applyFont="1" applyFill="1" applyBorder="1" applyAlignment="1">
      <alignment horizontal="center" vertical="center"/>
    </xf>
    <xf numFmtId="0" fontId="25" fillId="12" borderId="11" xfId="0" applyFont="1" applyFill="1" applyBorder="1" applyAlignment="1">
      <alignment horizontal="left" vertical="center" wrapText="1"/>
    </xf>
    <xf numFmtId="0" fontId="25" fillId="12" borderId="14" xfId="0" applyFont="1" applyFill="1" applyBorder="1" applyAlignment="1">
      <alignment horizontal="left" vertical="center" wrapText="1"/>
    </xf>
    <xf numFmtId="0" fontId="25" fillId="0" borderId="4" xfId="0" applyFont="1" applyBorder="1" applyAlignment="1">
      <alignment horizontal="center" vertical="center" wrapText="1"/>
    </xf>
    <xf numFmtId="0" fontId="3" fillId="0" borderId="0" xfId="0" applyFont="1" applyBorder="1" applyAlignment="1">
      <alignment horizontal="left" vertical="center" wrapText="1"/>
    </xf>
    <xf numFmtId="0" fontId="3" fillId="3" borderId="0" xfId="0" applyFont="1" applyFill="1" applyBorder="1" applyAlignment="1">
      <alignment horizontal="left" vertical="center" wrapText="1"/>
    </xf>
    <xf numFmtId="0" fontId="3" fillId="0" borderId="0" xfId="0" applyFont="1" applyAlignment="1">
      <alignment vertical="center" wrapText="1"/>
    </xf>
    <xf numFmtId="0" fontId="55" fillId="15" borderId="0" xfId="0" applyFont="1" applyFill="1" applyBorder="1" applyAlignment="1">
      <alignment horizontal="left" vertical="center" wrapText="1"/>
    </xf>
    <xf numFmtId="0" fontId="25" fillId="12" borderId="14" xfId="0" applyFont="1" applyFill="1" applyBorder="1" applyAlignment="1">
      <alignment vertical="center"/>
    </xf>
    <xf numFmtId="0" fontId="20" fillId="15" borderId="0"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13" xfId="0" applyFont="1" applyFill="1" applyBorder="1" applyAlignment="1">
      <alignment horizontal="left" vertical="center" wrapText="1"/>
    </xf>
    <xf numFmtId="0" fontId="25" fillId="12" borderId="14" xfId="0" applyFont="1" applyFill="1" applyBorder="1" applyAlignment="1">
      <alignment vertical="center" wrapText="1"/>
    </xf>
    <xf numFmtId="0" fontId="3" fillId="6" borderId="5" xfId="0" applyFont="1" applyFill="1" applyBorder="1" applyAlignment="1">
      <alignment horizontal="left" vertical="center" wrapText="1"/>
    </xf>
    <xf numFmtId="0" fontId="3" fillId="7" borderId="0" xfId="0" applyFont="1" applyFill="1" applyAlignment="1">
      <alignment horizontal="center" vertical="center" wrapText="1"/>
    </xf>
    <xf numFmtId="0" fontId="75" fillId="0" borderId="3" xfId="0" applyFont="1" applyBorder="1" applyAlignment="1">
      <alignment vertical="center" wrapText="1"/>
    </xf>
    <xf numFmtId="0" fontId="75" fillId="0" borderId="3" xfId="0" applyFont="1" applyBorder="1" applyAlignment="1">
      <alignment horizontal="center" vertical="center" wrapText="1"/>
    </xf>
    <xf numFmtId="0" fontId="74" fillId="0" borderId="3" xfId="0" applyFont="1" applyBorder="1" applyAlignment="1">
      <alignment vertical="center" wrapText="1"/>
    </xf>
    <xf numFmtId="0" fontId="18" fillId="0" borderId="1" xfId="0" applyFont="1" applyBorder="1" applyAlignment="1">
      <alignment horizontal="left" vertical="center" wrapText="1"/>
    </xf>
    <xf numFmtId="0" fontId="76" fillId="0" borderId="3" xfId="0" applyFont="1" applyBorder="1" applyAlignment="1">
      <alignment vertical="center" wrapText="1"/>
    </xf>
    <xf numFmtId="0" fontId="5" fillId="0" borderId="3" xfId="0" applyFont="1" applyBorder="1" applyAlignment="1">
      <alignment horizontal="justify" vertical="center" wrapText="1"/>
    </xf>
    <xf numFmtId="0" fontId="42" fillId="0" borderId="3"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5" xfId="0" applyFont="1" applyBorder="1" applyAlignment="1">
      <alignment horizontal="justify" vertical="center" wrapText="1"/>
    </xf>
    <xf numFmtId="0" fontId="7" fillId="0" borderId="3"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3" xfId="0" applyFont="1" applyBorder="1" applyAlignment="1">
      <alignment horizontal="justify"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43" fillId="0" borderId="3" xfId="0" applyFont="1" applyBorder="1" applyAlignment="1">
      <alignment horizontal="justify" vertical="center" wrapText="1"/>
    </xf>
    <xf numFmtId="0" fontId="27" fillId="0" borderId="3" xfId="0" applyFont="1" applyBorder="1" applyAlignment="1">
      <alignment horizontal="justify" vertical="center" wrapText="1"/>
    </xf>
    <xf numFmtId="0" fontId="5" fillId="0" borderId="3" xfId="0" applyFont="1" applyBorder="1" applyAlignment="1">
      <alignment horizontal="justify" vertical="center"/>
    </xf>
    <xf numFmtId="0" fontId="3" fillId="3" borderId="3" xfId="6" applyFont="1" applyFill="1" applyBorder="1" applyAlignment="1">
      <alignment horizontal="left" vertical="top"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3" fillId="3" borderId="0" xfId="0" applyFont="1" applyFill="1" applyBorder="1" applyAlignment="1">
      <alignment horizontal="center" wrapText="1"/>
    </xf>
    <xf numFmtId="0" fontId="3" fillId="3" borderId="16" xfId="6" applyFont="1" applyFill="1" applyBorder="1" applyAlignment="1">
      <alignment horizontal="left" vertical="top" wrapText="1"/>
    </xf>
    <xf numFmtId="0" fontId="3" fillId="3" borderId="15" xfId="6" applyFont="1" applyFill="1" applyBorder="1" applyAlignment="1">
      <alignment horizontal="left" vertical="top" wrapText="1"/>
    </xf>
    <xf numFmtId="0" fontId="3" fillId="3" borderId="17" xfId="6" applyFont="1" applyFill="1" applyBorder="1" applyAlignment="1">
      <alignment horizontal="left" vertical="top" wrapText="1"/>
    </xf>
    <xf numFmtId="0" fontId="17" fillId="14" borderId="0" xfId="0" applyFont="1" applyFill="1" applyBorder="1" applyAlignment="1">
      <alignment horizontal="left" vertical="center" wrapText="1"/>
    </xf>
  </cellXfs>
  <cellStyles count="12">
    <cellStyle name="Comma 2" xfId="2"/>
    <cellStyle name="NAB FTB1 - Financial Table Body" xfId="6"/>
    <cellStyle name="NAB FTBB1a - Financial Table Body,AB,U" xfId="5"/>
    <cellStyle name="Normal 2 3" xfId="3"/>
    <cellStyle name="Normal 3 2" xfId="11"/>
    <cellStyle name="Гиперссылка" xfId="4" builtinId="8"/>
    <cellStyle name="Обычный" xfId="0" builtinId="0"/>
    <cellStyle name="Обычный 15" xfId="1"/>
    <cellStyle name="Обычный 3" xfId="7"/>
    <cellStyle name="Процентный" xfId="9" builtinId="5"/>
    <cellStyle name="Финансовый" xfId="8" builtinId="3"/>
    <cellStyle name="Финансовый 2" xfId="10"/>
  </cellStyles>
  <dxfs count="0"/>
  <tableStyles count="0" defaultTableStyle="TableStyleMedium2" defaultPivotStyle="PivotStyleLight16"/>
  <colors>
    <mruColors>
      <color rgb="FF026664"/>
      <color rgb="FFFFC8AF"/>
      <color rgb="FF9AC2C1"/>
      <color rgb="FFFF4D00"/>
      <color rgb="FFF7D4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232836</xdr:colOff>
      <xdr:row>1</xdr:row>
      <xdr:rowOff>74083</xdr:rowOff>
    </xdr:from>
    <xdr:to>
      <xdr:col>1</xdr:col>
      <xdr:colOff>539753</xdr:colOff>
      <xdr:row>4</xdr:row>
      <xdr:rowOff>86783</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36" y="264583"/>
          <a:ext cx="910167" cy="58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21167</xdr:colOff>
      <xdr:row>13</xdr:row>
      <xdr:rowOff>148166</xdr:rowOff>
    </xdr:from>
    <xdr:to>
      <xdr:col>9</xdr:col>
      <xdr:colOff>508000</xdr:colOff>
      <xdr:row>24</xdr:row>
      <xdr:rowOff>137583</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603500" y="2487083"/>
          <a:ext cx="3714750" cy="196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ru-RU" sz="1600" b="1" i="0" u="none" strike="noStrike" baseline="0">
              <a:solidFill>
                <a:schemeClr val="bg1"/>
              </a:solidFill>
              <a:latin typeface="Arial" panose="020B0604020202020204" pitchFamily="34" charset="0"/>
              <a:ea typeface="+mn-ea"/>
              <a:cs typeface="Arial" panose="020B0604020202020204" pitchFamily="34" charset="0"/>
            </a:rPr>
            <a:t> Справочник по устойчивому развитию Эн+ </a:t>
          </a:r>
          <a:r>
            <a:rPr lang="en-GB" sz="1600" b="1" i="0" u="none" strike="noStrike" baseline="0">
              <a:solidFill>
                <a:schemeClr val="bg1"/>
              </a:solidFill>
              <a:latin typeface="Arial" panose="020B0604020202020204" pitchFamily="34" charset="0"/>
              <a:ea typeface="+mn-ea"/>
              <a:cs typeface="Arial" panose="020B0604020202020204" pitchFamily="34" charset="0"/>
            </a:rPr>
            <a:t>202</a:t>
          </a:r>
          <a:r>
            <a:rPr lang="ru-RU" sz="1600" b="1" i="0" u="none" strike="noStrike" baseline="0">
              <a:solidFill>
                <a:schemeClr val="bg1"/>
              </a:solidFill>
              <a:latin typeface="Arial" panose="020B0604020202020204" pitchFamily="34" charset="0"/>
              <a:ea typeface="+mn-ea"/>
              <a:cs typeface="Arial" panose="020B0604020202020204" pitchFamily="34" charset="0"/>
            </a:rPr>
            <a:t>2</a:t>
          </a:r>
          <a:r>
            <a:rPr lang="en-GB" sz="1600" b="1" i="0" u="none" strike="noStrike" baseline="0">
              <a:solidFill>
                <a:schemeClr val="bg1"/>
              </a:solidFill>
              <a:latin typeface="Arial" panose="020B0604020202020204" pitchFamily="34" charset="0"/>
              <a:ea typeface="+mn-ea"/>
              <a:cs typeface="Arial" panose="020B0604020202020204" pitchFamily="34" charset="0"/>
            </a:rPr>
            <a:t> </a:t>
          </a:r>
        </a:p>
        <a:p>
          <a:pPr algn="r"/>
          <a:endParaRPr lang="en-GB" sz="1100" b="0" i="0" u="none" strike="noStrike" baseline="0">
            <a:solidFill>
              <a:schemeClr val="bg1"/>
            </a:solidFill>
            <a:latin typeface="Arial" panose="020B0604020202020204" pitchFamily="34" charset="0"/>
            <a:ea typeface="+mn-ea"/>
            <a:cs typeface="Arial" panose="020B0604020202020204" pitchFamily="34" charset="0"/>
          </a:endParaRPr>
        </a:p>
        <a:p>
          <a:pPr algn="r"/>
          <a:r>
            <a:rPr lang="ru-RU" sz="1300" b="0" i="0" u="none" strike="noStrike" baseline="0">
              <a:solidFill>
                <a:schemeClr val="bg1"/>
              </a:solidFill>
              <a:latin typeface="Arial" panose="020B0604020202020204" pitchFamily="34" charset="0"/>
              <a:ea typeface="+mn-ea"/>
              <a:cs typeface="Arial" panose="020B0604020202020204" pitchFamily="34" charset="0"/>
            </a:rPr>
            <a:t>Справочная информация обобщает основные показатели деятельности</a:t>
          </a:r>
          <a:r>
            <a:rPr lang="en-US" sz="1300" b="0" i="0" u="none" strike="noStrike" baseline="0">
              <a:solidFill>
                <a:schemeClr val="bg1"/>
              </a:solidFill>
              <a:latin typeface="Arial" panose="020B0604020202020204" pitchFamily="34" charset="0"/>
              <a:ea typeface="+mn-ea"/>
              <a:cs typeface="Arial" panose="020B0604020202020204" pitchFamily="34" charset="0"/>
            </a:rPr>
            <a:t> </a:t>
          </a:r>
          <a:r>
            <a:rPr lang="ru-RU" sz="1300" b="0" i="0" u="none" strike="noStrike" baseline="0">
              <a:solidFill>
                <a:schemeClr val="bg1"/>
              </a:solidFill>
              <a:latin typeface="Arial" panose="020B0604020202020204" pitchFamily="34" charset="0"/>
              <a:ea typeface="+mn-ea"/>
              <a:cs typeface="Arial" panose="020B0604020202020204" pitchFamily="34" charset="0"/>
            </a:rPr>
            <a:t>Эн+ в области устойчивого развития</a:t>
          </a:r>
          <a:r>
            <a:rPr lang="en-GB" sz="1300" b="0" i="0" u="none" strike="noStrike" baseline="0">
              <a:solidFill>
                <a:schemeClr val="bg1"/>
              </a:solidFill>
              <a:latin typeface="Arial" panose="020B0604020202020204" pitchFamily="34" charset="0"/>
              <a:ea typeface="+mn-ea"/>
              <a:cs typeface="Arial" panose="020B0604020202020204" pitchFamily="34" charset="0"/>
            </a:rPr>
            <a:t> </a:t>
          </a:r>
          <a:r>
            <a:rPr lang="ru-RU" sz="1300" b="0" i="0" u="none" strike="noStrike" baseline="0">
              <a:solidFill>
                <a:schemeClr val="bg1"/>
              </a:solidFill>
              <a:latin typeface="Arial" panose="020B0604020202020204" pitchFamily="34" charset="0"/>
              <a:ea typeface="+mn-ea"/>
              <a:cs typeface="Arial" panose="020B0604020202020204" pitchFamily="34" charset="0"/>
            </a:rPr>
            <a:t>за 2022 год. Справочник прилагается к  Единому отчету Эн+ за 2022 год.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C2614F27-3FD8-4347-8165-82754E704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1</xdr:col>
      <xdr:colOff>694266</xdr:colOff>
      <xdr:row>5</xdr:row>
      <xdr:rowOff>57150</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4</xdr:row>
      <xdr:rowOff>165100</xdr:rowOff>
    </xdr:to>
    <xdr:pic>
      <xdr:nvPicPr>
        <xdr:cNvPr id="2" name="Picture 1">
          <a:extLst>
            <a:ext uri="{FF2B5EF4-FFF2-40B4-BE49-F238E27FC236}">
              <a16:creationId xmlns:a16="http://schemas.microsoft.com/office/drawing/2014/main" id="{1C417914-DEC0-4BBF-AB91-8851C228E5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1131781</xdr:colOff>
      <xdr:row>5</xdr:row>
      <xdr:rowOff>36830</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1112731</xdr:colOff>
      <xdr:row>5</xdr:row>
      <xdr:rowOff>8466</xdr:rowOff>
    </xdr:to>
    <xdr:pic>
      <xdr:nvPicPr>
        <xdr:cNvPr id="2" name="Picture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1128606</xdr:colOff>
      <xdr:row>5</xdr:row>
      <xdr:rowOff>54707</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1</xdr:col>
      <xdr:colOff>129165</xdr:colOff>
      <xdr:row>5</xdr:row>
      <xdr:rowOff>2412</xdr:rowOff>
    </xdr:to>
    <xdr:pic>
      <xdr:nvPicPr>
        <xdr:cNvPr id="2" name="Picture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1104900</xdr:colOff>
      <xdr:row>5</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0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1111461</xdr:colOff>
      <xdr:row>5</xdr:row>
      <xdr:rowOff>41275</xdr:rowOff>
    </xdr:to>
    <xdr:pic>
      <xdr:nvPicPr>
        <xdr:cNvPr id="2" name="Picture 1">
          <a:extLst>
            <a:ext uri="{FF2B5EF4-FFF2-40B4-BE49-F238E27FC236}">
              <a16:creationId xmlns:a16="http://schemas.microsoft.com/office/drawing/2014/main" id="{D141440E-8EC6-4938-89C0-79E1752EEE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184150</xdr:colOff>
      <xdr:row>2</xdr:row>
      <xdr:rowOff>0</xdr:rowOff>
    </xdr:from>
    <xdr:ext cx="929216" cy="571500"/>
    <xdr:pic>
      <xdr:nvPicPr>
        <xdr:cNvPr id="2" name="Picture 1">
          <a:extLst>
            <a:ext uri="{FF2B5EF4-FFF2-40B4-BE49-F238E27FC236}">
              <a16:creationId xmlns:a16="http://schemas.microsoft.com/office/drawing/2014/main" id="{68AAB476-B0DB-4AE5-A656-A1E894A612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5600"/>
          <a:ext cx="929216" cy="571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1109556</xdr:colOff>
      <xdr:row>5</xdr:row>
      <xdr:rowOff>29723</xdr:rowOff>
    </xdr:to>
    <xdr:pic>
      <xdr:nvPicPr>
        <xdr:cNvPr id="2" name="Pictur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43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0</xdr:rowOff>
    </xdr:to>
    <xdr:pic>
      <xdr:nvPicPr>
        <xdr:cNvPr id="2" name="Picture 1">
          <a:extLst>
            <a:ext uri="{FF2B5EF4-FFF2-40B4-BE49-F238E27FC236}">
              <a16:creationId xmlns:a16="http://schemas.microsoft.com/office/drawing/2014/main" id="{58D95C5C-9280-4B38-AD74-BCD1E44D25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1117599</xdr:colOff>
      <xdr:row>6</xdr:row>
      <xdr:rowOff>31750</xdr:rowOff>
    </xdr:to>
    <xdr:pic>
      <xdr:nvPicPr>
        <xdr:cNvPr id="2" name="Picture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3449"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6</xdr:row>
      <xdr:rowOff>31750</xdr:rowOff>
    </xdr:to>
    <xdr:pic>
      <xdr:nvPicPr>
        <xdr:cNvPr id="3" name="Picture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81000"/>
          <a:ext cx="933449"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6</xdr:row>
      <xdr:rowOff>31750</xdr:rowOff>
    </xdr:to>
    <xdr:pic>
      <xdr:nvPicPr>
        <xdr:cNvPr id="4" name="Picture 3">
          <a:extLst>
            <a:ext uri="{FF2B5EF4-FFF2-40B4-BE49-F238E27FC236}">
              <a16:creationId xmlns:a16="http://schemas.microsoft.com/office/drawing/2014/main" id="{BB3150B7-D6B5-4BB7-AA58-4085DCABF2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33449"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6</xdr:row>
      <xdr:rowOff>31750</xdr:rowOff>
    </xdr:to>
    <xdr:pic>
      <xdr:nvPicPr>
        <xdr:cNvPr id="5" name="Picture 4">
          <a:extLst>
            <a:ext uri="{FF2B5EF4-FFF2-40B4-BE49-F238E27FC236}">
              <a16:creationId xmlns:a16="http://schemas.microsoft.com/office/drawing/2014/main" id="{5EDB39B7-B2AE-4788-AB07-6526DF7603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2309"/>
          <a:ext cx="933449" cy="543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1117599</xdr:colOff>
      <xdr:row>5</xdr:row>
      <xdr:rowOff>54428</xdr:rowOff>
    </xdr:to>
    <xdr:pic>
      <xdr:nvPicPr>
        <xdr:cNvPr id="2" name="Picture 1">
          <a:extLst>
            <a:ext uri="{FF2B5EF4-FFF2-40B4-BE49-F238E27FC236}">
              <a16:creationId xmlns:a16="http://schemas.microsoft.com/office/drawing/2014/main" id="{6B6365F7-5B03-425D-A5A4-16CEDE6C08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17500"/>
          <a:ext cx="933449" cy="549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54428</xdr:rowOff>
    </xdr:to>
    <xdr:pic>
      <xdr:nvPicPr>
        <xdr:cNvPr id="3" name="Picture 2">
          <a:extLst>
            <a:ext uri="{FF2B5EF4-FFF2-40B4-BE49-F238E27FC236}">
              <a16:creationId xmlns:a16="http://schemas.microsoft.com/office/drawing/2014/main" id="{CD7D8925-DE4C-4B66-85B9-5C8F0B9B19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17500"/>
          <a:ext cx="933449" cy="549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54428</xdr:rowOff>
    </xdr:to>
    <xdr:pic>
      <xdr:nvPicPr>
        <xdr:cNvPr id="4" name="Picture 3">
          <a:extLst>
            <a:ext uri="{FF2B5EF4-FFF2-40B4-BE49-F238E27FC236}">
              <a16:creationId xmlns:a16="http://schemas.microsoft.com/office/drawing/2014/main" id="{89E559E7-8A92-49A6-8FCE-6ECB7DC3B4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17500"/>
          <a:ext cx="933449" cy="549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1117599</xdr:colOff>
      <xdr:row>5</xdr:row>
      <xdr:rowOff>54428</xdr:rowOff>
    </xdr:to>
    <xdr:pic>
      <xdr:nvPicPr>
        <xdr:cNvPr id="5" name="Picture 4">
          <a:extLst>
            <a:ext uri="{FF2B5EF4-FFF2-40B4-BE49-F238E27FC236}">
              <a16:creationId xmlns:a16="http://schemas.microsoft.com/office/drawing/2014/main" id="{C0AEE1AC-B9BC-415D-9AE6-13F09B7CF5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17500"/>
          <a:ext cx="933449" cy="549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1117599</xdr:colOff>
      <xdr:row>5</xdr:row>
      <xdr:rowOff>75924</xdr:rowOff>
    </xdr:to>
    <xdr:pic>
      <xdr:nvPicPr>
        <xdr:cNvPr id="2" name="Picture 1">
          <a:extLst>
            <a:ext uri="{FF2B5EF4-FFF2-40B4-BE49-F238E27FC236}">
              <a16:creationId xmlns:a16="http://schemas.microsoft.com/office/drawing/2014/main" id="{968AF131-ED4C-4C2F-8B94-B3FA903105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17500"/>
          <a:ext cx="933449" cy="558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1121832</xdr:colOff>
      <xdr:row>5</xdr:row>
      <xdr:rowOff>0</xdr:rowOff>
    </xdr:to>
    <xdr:pic>
      <xdr:nvPicPr>
        <xdr:cNvPr id="2" name="Picture 1">
          <a:extLst>
            <a:ext uri="{FF2B5EF4-FFF2-40B4-BE49-F238E27FC236}">
              <a16:creationId xmlns:a16="http://schemas.microsoft.com/office/drawing/2014/main" id="{4FAB170A-49C7-493C-97A0-77A0C4473E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7682"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184150</xdr:colOff>
      <xdr:row>2</xdr:row>
      <xdr:rowOff>0</xdr:rowOff>
    </xdr:from>
    <xdr:to>
      <xdr:col>0</xdr:col>
      <xdr:colOff>1121832</xdr:colOff>
      <xdr:row>5</xdr:row>
      <xdr:rowOff>0</xdr:rowOff>
    </xdr:to>
    <xdr:pic>
      <xdr:nvPicPr>
        <xdr:cNvPr id="3" name="Picture 2">
          <a:extLst>
            <a:ext uri="{FF2B5EF4-FFF2-40B4-BE49-F238E27FC236}">
              <a16:creationId xmlns:a16="http://schemas.microsoft.com/office/drawing/2014/main" id="{E8D9CF83-7B73-45B3-897D-893E406C9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37682"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6E9567A4-062C-4727-8F48-4514048E33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27036</xdr:colOff>
      <xdr:row>2</xdr:row>
      <xdr:rowOff>23568</xdr:rowOff>
    </xdr:from>
    <xdr:to>
      <xdr:col>0</xdr:col>
      <xdr:colOff>741100</xdr:colOff>
      <xdr:row>4</xdr:row>
      <xdr:rowOff>81654</xdr:rowOff>
    </xdr:to>
    <xdr:pic>
      <xdr:nvPicPr>
        <xdr:cNvPr id="2" name="Picture 1">
          <a:extLst>
            <a:ext uri="{FF2B5EF4-FFF2-40B4-BE49-F238E27FC236}">
              <a16:creationId xmlns:a16="http://schemas.microsoft.com/office/drawing/2014/main" id="{931AB8C8-E689-4373-8F46-2211AADB34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36" y="565609"/>
          <a:ext cx="714064" cy="419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0</xdr:rowOff>
    </xdr:to>
    <xdr:pic>
      <xdr:nvPicPr>
        <xdr:cNvPr id="2" name="Picture 1">
          <a:extLst>
            <a:ext uri="{FF2B5EF4-FFF2-40B4-BE49-F238E27FC236}">
              <a16:creationId xmlns:a16="http://schemas.microsoft.com/office/drawing/2014/main" id="{507ECDB6-5AB1-4F40-B876-C50BE081A7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21167</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59833"/>
          <a:ext cx="924983"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1111461</xdr:colOff>
      <xdr:row>5</xdr:row>
      <xdr:rowOff>54429</xdr:rowOff>
    </xdr:to>
    <xdr:pic>
      <xdr:nvPicPr>
        <xdr:cNvPr id="2" name="Picture 1">
          <a:extLst>
            <a:ext uri="{FF2B5EF4-FFF2-40B4-BE49-F238E27FC236}">
              <a16:creationId xmlns:a16="http://schemas.microsoft.com/office/drawing/2014/main" id="{E5C38FFD-6E9C-4A10-A538-3A743E56A5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7465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1109133</xdr:colOff>
      <xdr:row>5</xdr:row>
      <xdr:rowOff>42334</xdr:rowOff>
    </xdr:to>
    <xdr:pic>
      <xdr:nvPicPr>
        <xdr:cNvPr id="2" name="Picture 1">
          <a:extLst>
            <a:ext uri="{FF2B5EF4-FFF2-40B4-BE49-F238E27FC236}">
              <a16:creationId xmlns:a16="http://schemas.microsoft.com/office/drawing/2014/main" id="{65A58DA7-8EAC-4FAD-BBF0-09549084B6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4983"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184150</xdr:colOff>
      <xdr:row>2</xdr:row>
      <xdr:rowOff>0</xdr:rowOff>
    </xdr:from>
    <xdr:to>
      <xdr:col>0</xdr:col>
      <xdr:colOff>1113366</xdr:colOff>
      <xdr:row>5</xdr:row>
      <xdr:rowOff>56027</xdr:rowOff>
    </xdr:to>
    <xdr:pic>
      <xdr:nvPicPr>
        <xdr:cNvPr id="2" name="Picture 1">
          <a:extLst>
            <a:ext uri="{FF2B5EF4-FFF2-40B4-BE49-F238E27FC236}">
              <a16:creationId xmlns:a16="http://schemas.microsoft.com/office/drawing/2014/main" id="{BE493615-C63E-457C-8111-DDEE5F3722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150" y="368300"/>
          <a:ext cx="92921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Yulia I Belyaeva" id="{7468702E-E44E-499C-B98E-61A98572DE8B}" userId="S::Yulia.Evlash@ru.ey.com::e33367ac-4279-4e0d-870c-38d98557279a" providerId="AD"/>
  <person displayName="Nadezda S Batyrova" id="{A74F2884-DD9D-466B-97D8-30F7C9C3A3F2}" userId="S::Nadezhda.Batyrova@ru.ey.com::7c47157f-d517-41e2-8c38-1e42614deaaa" providerId="AD"/>
  <person displayName="Victoria A Butuzova" id="{8C6D94F0-9E6C-4881-91F5-227388A92CA6}" userId="S::Victoria.Butuzova@ru.ey.com::8616b429-87c8-4fa4-90a9-f737e044d6bc" providerId="AD"/>
  <person displayName="Kseniia A Kudriavtseva" id="{437EB20C-D48A-48BA-985C-6DF01031DAEE}" userId="S::Kseniia.Kudriavtseva@ru.ey.com::6e9595e6-9898-47f4-b4ea-cfb4377f8763" providerId="AD"/>
</personList>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0.xml><?xml version="1.0" encoding="utf-8"?>
<ThreadedComments xmlns="http://schemas.microsoft.com/office/spreadsheetml/2018/threadedcomments" xmlns:x="http://schemas.openxmlformats.org/spreadsheetml/2006/main">
  <threadedComment ref="A206" dT="2022-05-26T15:11:32.54" personId="{8C6D94F0-9E6C-4881-91F5-227388A92CA6}" id="{9E776CB2-4F7E-49DF-91FF-D57C2895E930}">
    <text>нужно объединить в одну</text>
  </threadedComment>
  <threadedComment ref="A213" dT="2022-05-26T15:12:24.95" personId="{8C6D94F0-9E6C-4881-91F5-227388A92CA6}" id="{7A9896C4-0840-4B46-A422-C98B664EB658}">
    <text>Нужно объединить</text>
  </threadedComment>
  <threadedComment ref="A239" dT="2022-05-26T15:13:39.62" personId="{8C6D94F0-9E6C-4881-91F5-227388A92CA6}" id="{6A7754F7-BC50-4AC9-A6D1-A351DCF7A01D}">
    <text>Нужно объединить</text>
  </threadedComment>
</ThreadedComments>
</file>

<file path=xl/threadedComments/threadedComment4.xml><?xml version="1.0" encoding="utf-8"?>
<ThreadedComments xmlns="http://schemas.microsoft.com/office/spreadsheetml/2018/threadedcomments" xmlns:x="http://schemas.openxmlformats.org/spreadsheetml/2006/main">
  <threadedComment ref="C12" dT="2022-05-27T07:41:48.30" personId="{A74F2884-DD9D-466B-97D8-30F7C9C3A3F2}" id="{32965A30-FF47-407F-BBC3-6A0A99036EFE}">
    <text>исправлено в соответствии с последними данными</text>
  </threadedComment>
</ThreadedComments>
</file>

<file path=xl/threadedComments/threadedComment5.xml><?xml version="1.0" encoding="utf-8"?>
<ThreadedComments xmlns="http://schemas.microsoft.com/office/spreadsheetml/2018/threadedcomments" xmlns:x="http://schemas.openxmlformats.org/spreadsheetml/2006/main">
  <threadedComment ref="D18" dT="2022-05-27T08:27:03.26" personId="{7468702E-E44E-499C-B98E-61A98572DE8B}" id="{DD3CCE76-2DD3-4535-9C01-E6ED1F4E870D}">
    <text>дополнено</text>
  </threadedComment>
  <threadedComment ref="E18" dT="2022-05-27T08:27:11.86" personId="{7468702E-E44E-499C-B98E-61A98572DE8B}" id="{7C01CA94-93C4-48B5-A00C-37EEB02CF707}">
    <text>скорректировано</text>
  </threadedComment>
</ThreadedComments>
</file>

<file path=xl/threadedComments/threadedComment6.xml><?xml version="1.0" encoding="utf-8"?>
<ThreadedComments xmlns="http://schemas.microsoft.com/office/spreadsheetml/2018/threadedcomments" xmlns:x="http://schemas.openxmlformats.org/spreadsheetml/2006/main">
  <threadedComment ref="B48" dT="2022-05-26T14:52:14.89" personId="{8C6D94F0-9E6C-4881-91F5-227388A92CA6}" id="{D8BC90C6-E7E8-4B02-A26A-AC0BBE4B3B86}">
    <text>нужно объединить ячейки с датами</text>
  </threadedComment>
</ThreadedComments>
</file>

<file path=xl/threadedComments/threadedComment7.xml><?xml version="1.0" encoding="utf-8"?>
<ThreadedComments xmlns="http://schemas.microsoft.com/office/spreadsheetml/2018/threadedcomments" xmlns:x="http://schemas.openxmlformats.org/spreadsheetml/2006/main">
  <threadedComment ref="D25" dT="2022-05-26T15:01:37.10" personId="{8C6D94F0-9E6C-4881-91F5-227388A92CA6}" id="{CA47FE0F-4189-4951-92E3-75CCBCCDC817}">
    <text>282000</text>
  </threadedComment>
</ThreadedComments>
</file>

<file path=xl/threadedComments/threadedComment9.xml><?xml version="1.0" encoding="utf-8"?>
<ThreadedComments xmlns="http://schemas.microsoft.com/office/spreadsheetml/2018/threadedcomments" xmlns:x="http://schemas.openxmlformats.org/spreadsheetml/2006/main">
  <threadedComment ref="D41" dT="2022-05-26T15:51:35.03" personId="{437EB20C-D48A-48BA-985C-6DF01031DAEE}" id="{08B71257-7658-40E0-8FDC-2E47AD9EAB38}">
    <text>High temperature, handling melts и Electricity в сумме должны давать 5%</text>
  </threadedComment>
  <threadedComment ref="D45" dT="2022-05-26T15:49:45.26" personId="{437EB20C-D48A-48BA-985C-6DF01031DAEE}" id="{53ACB74B-4C80-484E-A715-60DA0E291A47}">
    <text>15</text>
  </threadedComment>
  <threadedComment ref="C63" dT="2022-05-26T16:20:33.24" personId="{437EB20C-D48A-48BA-985C-6DF01031DAEE}" id="{8CF2B72A-12C7-4009-8182-C805CE47761B}">
    <text>0.43</text>
  </threadedComment>
  <threadedComment ref="E63" dT="2022-05-26T16:21:15.92" personId="{437EB20C-D48A-48BA-985C-6DF01031DAEE}" id="{30E15DCB-C9A8-46A6-833C-10787AFA1A65}">
    <text>0.59</text>
  </threadedComment>
  <threadedComment ref="G63" dT="2022-05-26T16:22:32.16" personId="{437EB20C-D48A-48BA-985C-6DF01031DAEE}" id="{BBFA9DB2-4F97-4713-AFD6-C30C93946236}">
    <text>0.60</text>
  </threadedComment>
  <threadedComment ref="C64" dT="2022-05-26T16:11:36.90" personId="{437EB20C-D48A-48BA-985C-6DF01031DAEE}" id="{316FF84D-091D-4D9F-B9E6-876A326F616E}">
    <text>4.57</text>
  </threadedComment>
  <threadedComment ref="E64" dT="2022-05-26T16:21:30.87" personId="{437EB20C-D48A-48BA-985C-6DF01031DAEE}" id="{2104C385-74CF-4B7E-82E1-8A53BE377730}">
    <text>4.95</text>
  </threadedComment>
  <threadedComment ref="G64" dT="2022-05-26T16:22:45.56" personId="{437EB20C-D48A-48BA-985C-6DF01031DAEE}" id="{DA7E3E71-6D4B-42C6-AE72-4DFC73A88FC8}">
    <text>4.18</text>
  </threadedComment>
  <threadedComment ref="E65" dT="2022-05-26T16:21:48.00" personId="{437EB20C-D48A-48BA-985C-6DF01031DAEE}" id="{12D12576-AFBC-407A-A434-3E27046A08AB}">
    <text>0.24</text>
  </threadedComment>
  <threadedComment ref="G65" dT="2022-05-26T16:23:04.98" personId="{437EB20C-D48A-48BA-985C-6DF01031DAEE}" id="{234AA34E-4FFD-430E-918F-260661318236}">
    <text>0.24</text>
  </threadedComment>
  <threadedComment ref="C66" dT="2022-05-26T16:12:05.99" personId="{437EB20C-D48A-48BA-985C-6DF01031DAEE}" id="{E114EC15-F7DD-4C2E-A411-E9B302C80242}">
    <text>1.51</text>
  </threadedComment>
  <threadedComment ref="E66" dT="2022-05-26T16:15:27.62" personId="{437EB20C-D48A-48BA-985C-6DF01031DAEE}" id="{76A3F7E3-0482-4FA6-ADF9-5E22E5CD3F65}">
    <text>1.57</text>
  </threadedComment>
  <threadedComment ref="G66" dT="2022-05-26T16:23:14.97" personId="{437EB20C-D48A-48BA-985C-6DF01031DAEE}" id="{8CD3264F-13AE-4111-8EC6-5793D9F7947E}">
    <text>3.23</text>
  </threadedComment>
  <threadedComment ref="C67" dT="2022-05-26T16:12:23.10" personId="{437EB20C-D48A-48BA-985C-6DF01031DAEE}" id="{EE8E5D72-E41A-44BB-B6AF-EED60BE3DF6E}">
    <text>2.44</text>
  </threadedComment>
  <threadedComment ref="E67" dT="2022-05-26T16:16:24.53" personId="{437EB20C-D48A-48BA-985C-6DF01031DAEE}" id="{51DA4C27-7715-4BD8-84CB-04D782BBCA8C}">
    <text>2.76</text>
  </threadedComment>
  <threadedComment ref="G67" dT="2022-05-26T16:23:30.13" personId="{437EB20C-D48A-48BA-985C-6DF01031DAEE}" id="{D05B9DD9-DED4-4EC9-BB03-677DC0CF38DE}">
    <text>4.13</text>
  </threadedComment>
  <threadedComment ref="C68" dT="2022-05-26T16:12:43.95" personId="{437EB20C-D48A-48BA-985C-6DF01031DAEE}" id="{410DB7FA-483D-4D62-BC6B-AF6162C2EE1A}">
    <text>9.25</text>
  </threadedComment>
  <threadedComment ref="E68" dT="2022-05-26T16:22:10.63" personId="{437EB20C-D48A-48BA-985C-6DF01031DAEE}" id="{A5D0618C-E975-4A87-A49A-45E987678A71}">
    <text>10.10</text>
  </threadedComment>
  <threadedComment ref="G68" dT="2022-05-26T16:23:42.63" personId="{437EB20C-D48A-48BA-985C-6DF01031DAEE}" id="{F707700C-AD1D-4EEB-B53C-4BC6760B21BF}">
    <text>12.38</text>
  </threadedComment>
  <threadedComment ref="A70" dT="2022-05-26T16:25:16.73" personId="{437EB20C-D48A-48BA-985C-6DF01031DAEE}" id="{7F9F560C-052A-49D8-A2FF-3AF4AF915B9A}">
    <text>Рассчитайте, пожалуйста, значения из таблицы выше за 2018-2020 года по курсу 72.14, который был использован в Датабуке 2020 и в макете Отчета 2021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microsoft.com/office/2017/10/relationships/threadedComment" Target="../threadedComments/threadedComment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microsoft.com/office/2017/10/relationships/threadedComment" Target="../threadedComments/threadedComment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microsoft.com/office/2017/10/relationships/threadedComment" Target="../threadedComments/threadedComment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microsoft.com/office/2017/10/relationships/threadedComment" Target="../threadedComments/threadedComment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22.bin"/><Relationship Id="rId5" Type="http://schemas.microsoft.com/office/2017/10/relationships/threadedComment" Target="../threadedComments/threadedComment9.xml"/><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8" Type="http://schemas.openxmlformats.org/officeDocument/2006/relationships/hyperlink" Target="https://&#1089;&#1090;&#1086;&#1087;&#1082;&#1086;&#1088;&#1086;&#1085;&#1072;&#1074;&#1080;&#1088;&#1091;&#1089;.&#1088;&#1092;/news/20201120-1241.html" TargetMode="External"/><Relationship Id="rId3" Type="http://schemas.openxmlformats.org/officeDocument/2006/relationships/hyperlink" Target="https://nalyzhi.ru/" TargetMode="External"/><Relationship Id="rId7" Type="http://schemas.openxmlformats.org/officeDocument/2006/relationships/hyperlink" Target="http://edu-enplus.ru/?ysclid=l3hyql5viv" TargetMode="External"/><Relationship Id="rId12" Type="http://schemas.openxmlformats.org/officeDocument/2006/relationships/drawing" Target="../drawings/drawing23.xml"/><Relationship Id="rId2" Type="http://schemas.openxmlformats.org/officeDocument/2006/relationships/hyperlink" Target="https://rusal.ru/en/sustainability/social-investment/city-improvement-school/" TargetMode="External"/><Relationship Id="rId1" Type="http://schemas.openxmlformats.org/officeDocument/2006/relationships/hyperlink" Target="https://pomogat-prosto.ru/" TargetMode="External"/><Relationship Id="rId6" Type="http://schemas.openxmlformats.org/officeDocument/2006/relationships/hyperlink" Target="https://project-360.ru/" TargetMode="External"/><Relationship Id="rId11" Type="http://schemas.openxmlformats.org/officeDocument/2006/relationships/printerSettings" Target="../printerSettings/printerSettings23.bin"/><Relationship Id="rId5" Type="http://schemas.openxmlformats.org/officeDocument/2006/relationships/hyperlink" Target="https://enplusgroup.com/en/investors/esg/social/" TargetMode="External"/><Relationship Id="rId10" Type="http://schemas.openxmlformats.org/officeDocument/2006/relationships/hyperlink" Target="https://www.istu.edu/academy_it/?ysclid=l3hyv9ktl8" TargetMode="External"/><Relationship Id="rId4" Type="http://schemas.openxmlformats.org/officeDocument/2006/relationships/hyperlink" Target="https://rusal.ru/en/sustainability/social-investment/" TargetMode="External"/><Relationship Id="rId9" Type="http://schemas.openxmlformats.org/officeDocument/2006/relationships/hyperlink" Target="https://rusal.ru/en/sustainability/social-investment/program-territory/"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enplusgroup.com/upload/iblock/6f9/w2yxrpg3sl54y5r0rza2ef9fs67uslze/RUS_En-_FS_6m2022_final.pdf" TargetMode="External"/><Relationship Id="rId1" Type="http://schemas.openxmlformats.org/officeDocument/2006/relationships/hyperlink" Target="https://enplusgroup.com/upload/iblock/ec6/FS-2021-final_RUS.pdf" TargetMode="External"/><Relationship Id="rId5" Type="http://schemas.microsoft.com/office/2017/10/relationships/threadedComment" Target="../threadedComments/threadedComment10.xm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mailto:csr@enplus.ru" TargetMode="External"/><Relationship Id="rId2" Type="http://schemas.openxmlformats.org/officeDocument/2006/relationships/hyperlink" Target="mailto:press-center@enplus.ru" TargetMode="External"/><Relationship Id="rId1" Type="http://schemas.openxmlformats.org/officeDocument/2006/relationships/hyperlink" Target="mailto:ir@enplus.ru" TargetMode="Externa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nplusgroup.com/ru/investors/corporate-documents/" TargetMode="External"/><Relationship Id="rId13" Type="http://schemas.openxmlformats.org/officeDocument/2006/relationships/hyperlink" Target="https://enplusgroup.com/ru/investors/corporate-documents/" TargetMode="External"/><Relationship Id="rId3" Type="http://schemas.openxmlformats.org/officeDocument/2006/relationships/hyperlink" Target="https://enplusgroup.com/ru/investors/corporate-documents/" TargetMode="External"/><Relationship Id="rId7" Type="http://schemas.openxmlformats.org/officeDocument/2006/relationships/hyperlink" Target="https://enplusgroup.com/ru/investors/corporate-documents/" TargetMode="External"/><Relationship Id="rId12" Type="http://schemas.openxmlformats.org/officeDocument/2006/relationships/hyperlink" Target="https://enplusgroup.com/ru/investors/corporate-documents/" TargetMode="External"/><Relationship Id="rId2" Type="http://schemas.openxmlformats.org/officeDocument/2006/relationships/hyperlink" Target="https://enplusgroup.com/en/investors/corporate-documents/" TargetMode="External"/><Relationship Id="rId16" Type="http://schemas.openxmlformats.org/officeDocument/2006/relationships/drawing" Target="../drawings/drawing5.xml"/><Relationship Id="rId1" Type="http://schemas.openxmlformats.org/officeDocument/2006/relationships/hyperlink" Target="https://enplusgroup.com/ru/investors/corporate-documents/" TargetMode="External"/><Relationship Id="rId6" Type="http://schemas.openxmlformats.org/officeDocument/2006/relationships/hyperlink" Target="https://enplusgroup.com/ru/investors/corporate-documents/" TargetMode="External"/><Relationship Id="rId11" Type="http://schemas.openxmlformats.org/officeDocument/2006/relationships/hyperlink" Target="https://enplusgroup.com/ru/investors/corporate-documents/" TargetMode="External"/><Relationship Id="rId5" Type="http://schemas.openxmlformats.org/officeDocument/2006/relationships/hyperlink" Target="https://enplusgroup.com/ru/investors/corporate-documents/" TargetMode="External"/><Relationship Id="rId15" Type="http://schemas.openxmlformats.org/officeDocument/2006/relationships/printerSettings" Target="../printerSettings/printerSettings5.bin"/><Relationship Id="rId10" Type="http://schemas.openxmlformats.org/officeDocument/2006/relationships/hyperlink" Target="https://enplusgroup.com/ru/investors/corporate-documents/" TargetMode="External"/><Relationship Id="rId4" Type="http://schemas.openxmlformats.org/officeDocument/2006/relationships/hyperlink" Target="https://enplusgroup.com/ru/investors/corporate-documents/" TargetMode="External"/><Relationship Id="rId9" Type="http://schemas.openxmlformats.org/officeDocument/2006/relationships/hyperlink" Target="https://enplusgroup.com/ru/investors/corporate-documents/" TargetMode="External"/><Relationship Id="rId14" Type="http://schemas.openxmlformats.org/officeDocument/2006/relationships/hyperlink" Target="https://enplusgroup.com/ru/investors/corporate-document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nplusgroup.com/ru/investors/results-and-disclosure/annual-reports/" TargetMode="External"/><Relationship Id="rId13" Type="http://schemas.openxmlformats.org/officeDocument/2006/relationships/hyperlink" Target="https://enplusgroup.com/ru/investors/results-and-disclosure/annual-reports/" TargetMode="External"/><Relationship Id="rId18" Type="http://schemas.openxmlformats.org/officeDocument/2006/relationships/hyperlink" Target="https://enplusgroup.com/ru/sustainability/downloads/" TargetMode="External"/><Relationship Id="rId3" Type="http://schemas.openxmlformats.org/officeDocument/2006/relationships/hyperlink" Target="https://www.netzero.ru/" TargetMode="External"/><Relationship Id="rId21" Type="http://schemas.openxmlformats.org/officeDocument/2006/relationships/drawing" Target="../drawings/drawing6.xml"/><Relationship Id="rId7" Type="http://schemas.openxmlformats.org/officeDocument/2006/relationships/hyperlink" Target="https://www.enplusgroup.com/ru/investors/results-and-disclosure/ifrs/" TargetMode="External"/><Relationship Id="rId12" Type="http://schemas.openxmlformats.org/officeDocument/2006/relationships/hyperlink" Target="https://enplusgroup.com/ru/investors/results-and-disclosure/annual-reports/" TargetMode="External"/><Relationship Id="rId17" Type="http://schemas.openxmlformats.org/officeDocument/2006/relationships/hyperlink" Target="https://enplusgroup.com/ru/sustainability/downloads/" TargetMode="External"/><Relationship Id="rId2" Type="http://schemas.openxmlformats.org/officeDocument/2006/relationships/hyperlink" Target="https://enplusgroup.com/ru/sustainability/un-sdgs/" TargetMode="External"/><Relationship Id="rId16" Type="http://schemas.openxmlformats.org/officeDocument/2006/relationships/hyperlink" Target="https://enplusgroup.com/ru/sustainability/sustainability-report/" TargetMode="External"/><Relationship Id="rId20" Type="http://schemas.openxmlformats.org/officeDocument/2006/relationships/printerSettings" Target="../printerSettings/printerSettings6.bin"/><Relationship Id="rId1" Type="http://schemas.openxmlformats.org/officeDocument/2006/relationships/hyperlink" Target="https://www.enplusgroup.com/ru/investors/results-and-disclosure/ifrs/" TargetMode="External"/><Relationship Id="rId6" Type="http://schemas.openxmlformats.org/officeDocument/2006/relationships/hyperlink" Target="https://www.enplusgroup.com/ru/investors/results-and-disclosure/ifrs/" TargetMode="External"/><Relationship Id="rId11" Type="http://schemas.openxmlformats.org/officeDocument/2006/relationships/hyperlink" Target="https://enplusgroup.com/ru/investors/results-and-disclosure/annual-reports/" TargetMode="External"/><Relationship Id="rId5" Type="http://schemas.openxmlformats.org/officeDocument/2006/relationships/hyperlink" Target="https://enplusgroup.com/ru/sustainability/sustainability-report/" TargetMode="External"/><Relationship Id="rId15" Type="http://schemas.openxmlformats.org/officeDocument/2006/relationships/hyperlink" Target="https://enplusgroup.com/ru/investors/results-and-disclosure/annual-reports/" TargetMode="External"/><Relationship Id="rId10" Type="http://schemas.openxmlformats.org/officeDocument/2006/relationships/hyperlink" Target="https://enplusgroup.com/ru/investors/results-and-disclosure/annual-reports/" TargetMode="External"/><Relationship Id="rId19" Type="http://schemas.openxmlformats.org/officeDocument/2006/relationships/hyperlink" Target="https://www.netzero.ru/" TargetMode="External"/><Relationship Id="rId4" Type="http://schemas.openxmlformats.org/officeDocument/2006/relationships/hyperlink" Target="https://enplusgroup.com/ru/investors/results-and-disclosure/annual-reports/" TargetMode="External"/><Relationship Id="rId9" Type="http://schemas.openxmlformats.org/officeDocument/2006/relationships/hyperlink" Target="https://enplusgroup.com/ru/investors/results-and-disclosure/annual-reports/" TargetMode="External"/><Relationship Id="rId14" Type="http://schemas.openxmlformats.org/officeDocument/2006/relationships/hyperlink" Target="https://enplusgroup.com/ru/investors/results-and-disclosure/annual-report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1:AR46"/>
  <sheetViews>
    <sheetView showGridLines="0" tabSelected="1" zoomScale="60" zoomScaleNormal="60" workbookViewId="0">
      <selection activeCell="Q32" sqref="Q32"/>
    </sheetView>
  </sheetViews>
  <sheetFormatPr defaultRowHeight="15" x14ac:dyDescent="0.25"/>
  <cols>
    <col min="1" max="44" width="9.140625" style="3"/>
  </cols>
  <sheetData>
    <row r="1" spans="1:15" x14ac:dyDescent="0.25">
      <c r="A1" s="34"/>
      <c r="B1" s="34"/>
      <c r="C1" s="34"/>
      <c r="D1" s="34"/>
      <c r="E1" s="34"/>
      <c r="F1" s="34"/>
      <c r="G1" s="34"/>
      <c r="H1" s="34"/>
      <c r="I1" s="34"/>
      <c r="J1" s="34"/>
    </row>
    <row r="2" spans="1:15" x14ac:dyDescent="0.25">
      <c r="A2" s="34"/>
      <c r="B2" s="34"/>
      <c r="C2" s="34"/>
      <c r="D2" s="34"/>
      <c r="E2" s="34"/>
      <c r="F2" s="34"/>
      <c r="G2" s="34"/>
      <c r="H2" s="34"/>
      <c r="I2" s="34"/>
      <c r="J2" s="34"/>
      <c r="K2" s="714"/>
      <c r="L2" s="714"/>
      <c r="M2" s="714"/>
      <c r="N2" s="714"/>
      <c r="O2" s="714"/>
    </row>
    <row r="3" spans="1:15" x14ac:dyDescent="0.25">
      <c r="A3" s="34"/>
      <c r="B3" s="34"/>
      <c r="C3" s="34"/>
      <c r="D3" s="34"/>
      <c r="E3" s="34"/>
      <c r="F3" s="34"/>
      <c r="G3" s="34"/>
      <c r="H3" s="34"/>
      <c r="I3" s="34"/>
      <c r="J3" s="34"/>
    </row>
    <row r="4" spans="1:15" x14ac:dyDescent="0.25">
      <c r="A4" s="34"/>
      <c r="B4" s="34"/>
      <c r="C4" s="34"/>
      <c r="D4" s="34"/>
      <c r="E4" s="34"/>
      <c r="F4" s="34"/>
      <c r="G4" s="34"/>
      <c r="H4" s="34"/>
      <c r="I4" s="34"/>
      <c r="J4" s="34"/>
    </row>
    <row r="5" spans="1:15" x14ac:dyDescent="0.25">
      <c r="A5" s="34"/>
      <c r="B5" s="34"/>
      <c r="C5" s="34"/>
      <c r="D5" s="34"/>
      <c r="E5" s="34"/>
      <c r="F5" s="34"/>
      <c r="G5" s="34"/>
      <c r="H5" s="34"/>
      <c r="I5" s="34"/>
      <c r="J5" s="34"/>
    </row>
    <row r="6" spans="1:15" x14ac:dyDescent="0.25">
      <c r="A6" s="34"/>
      <c r="B6" s="34"/>
      <c r="C6" s="34"/>
      <c r="D6" s="34"/>
      <c r="E6" s="34"/>
      <c r="F6" s="34"/>
      <c r="G6" s="34"/>
      <c r="H6" s="34"/>
      <c r="I6" s="34"/>
      <c r="J6" s="34"/>
    </row>
    <row r="7" spans="1:15" x14ac:dyDescent="0.25">
      <c r="A7" s="34"/>
      <c r="B7" s="34"/>
      <c r="C7" s="34"/>
      <c r="D7" s="34"/>
      <c r="E7" s="34"/>
      <c r="F7" s="34"/>
      <c r="G7" s="34"/>
      <c r="H7" s="34"/>
      <c r="I7" s="34"/>
      <c r="J7" s="34"/>
    </row>
    <row r="8" spans="1:15" x14ac:dyDescent="0.25">
      <c r="A8" s="34"/>
      <c r="B8" s="34"/>
      <c r="C8" s="34"/>
      <c r="D8" s="34"/>
      <c r="E8" s="34"/>
      <c r="F8" s="34"/>
      <c r="G8" s="34"/>
      <c r="H8" s="34"/>
      <c r="I8" s="34"/>
      <c r="J8" s="34"/>
    </row>
    <row r="9" spans="1:15" x14ac:dyDescent="0.25">
      <c r="A9" s="34"/>
      <c r="B9" s="34"/>
      <c r="C9" s="34"/>
      <c r="D9" s="34"/>
      <c r="E9" s="34"/>
      <c r="F9" s="34"/>
      <c r="G9" s="34"/>
      <c r="H9" s="34"/>
      <c r="I9" s="34"/>
      <c r="J9" s="34"/>
    </row>
    <row r="10" spans="1:15" x14ac:dyDescent="0.25">
      <c r="A10" s="34"/>
      <c r="B10" s="34"/>
      <c r="C10" s="34"/>
      <c r="D10" s="34"/>
      <c r="E10" s="34"/>
      <c r="F10" s="34"/>
      <c r="G10" s="34"/>
      <c r="H10" s="34"/>
      <c r="I10" s="34"/>
      <c r="J10" s="34"/>
    </row>
    <row r="11" spans="1:15" x14ac:dyDescent="0.25">
      <c r="A11" s="34"/>
      <c r="B11" s="34"/>
      <c r="C11" s="34"/>
      <c r="D11" s="34"/>
      <c r="E11" s="34"/>
      <c r="F11" s="34"/>
      <c r="G11" s="34"/>
      <c r="H11" s="34"/>
      <c r="I11" s="34"/>
      <c r="J11" s="34"/>
    </row>
    <row r="12" spans="1:15" x14ac:dyDescent="0.25">
      <c r="A12" s="34"/>
      <c r="B12" s="34"/>
      <c r="C12" s="34"/>
      <c r="D12" s="34"/>
      <c r="E12" s="34"/>
      <c r="F12" s="34"/>
      <c r="G12" s="34"/>
      <c r="H12" s="34"/>
      <c r="I12" s="34"/>
      <c r="J12" s="34"/>
      <c r="N12" s="3" t="s">
        <v>109</v>
      </c>
    </row>
    <row r="13" spans="1:15" x14ac:dyDescent="0.25">
      <c r="A13" s="34"/>
      <c r="B13" s="34"/>
      <c r="C13" s="34"/>
      <c r="D13" s="34"/>
      <c r="E13" s="34"/>
      <c r="F13" s="34"/>
      <c r="G13" s="34"/>
      <c r="H13" s="34"/>
      <c r="I13" s="34"/>
      <c r="J13" s="34"/>
    </row>
    <row r="14" spans="1:15" x14ac:dyDescent="0.25">
      <c r="A14" s="34"/>
      <c r="B14" s="34"/>
      <c r="C14" s="34"/>
      <c r="D14" s="34"/>
      <c r="E14" s="34"/>
      <c r="F14" s="34"/>
      <c r="G14" s="34"/>
      <c r="H14" s="34"/>
      <c r="I14" s="34"/>
      <c r="J14" s="34"/>
    </row>
    <row r="15" spans="1:15" x14ac:dyDescent="0.25">
      <c r="A15" s="34"/>
      <c r="B15" s="34"/>
      <c r="C15" s="34"/>
      <c r="D15" s="34"/>
      <c r="E15" s="34"/>
      <c r="F15" s="34"/>
      <c r="G15" s="34"/>
      <c r="H15" s="34"/>
      <c r="I15" s="34"/>
      <c r="J15" s="34"/>
    </row>
    <row r="16" spans="1:15" x14ac:dyDescent="0.25">
      <c r="A16" s="34"/>
      <c r="B16" s="34"/>
      <c r="C16" s="34"/>
      <c r="D16" s="34"/>
      <c r="E16" s="34"/>
      <c r="F16" s="34"/>
      <c r="G16" s="34"/>
      <c r="H16" s="34"/>
      <c r="I16" s="34"/>
      <c r="J16" s="34"/>
    </row>
    <row r="17" spans="1:10" x14ac:dyDescent="0.25">
      <c r="A17" s="34"/>
      <c r="B17" s="34"/>
      <c r="C17" s="34"/>
      <c r="D17" s="34"/>
      <c r="E17" s="34"/>
      <c r="F17" s="34"/>
      <c r="G17" s="34"/>
      <c r="H17" s="34"/>
      <c r="I17" s="34"/>
      <c r="J17" s="34"/>
    </row>
    <row r="18" spans="1:10" x14ac:dyDescent="0.25">
      <c r="A18" s="34"/>
      <c r="B18" s="34"/>
      <c r="C18" s="34"/>
      <c r="D18" s="34"/>
      <c r="E18" s="34"/>
      <c r="F18" s="34"/>
      <c r="G18" s="34"/>
      <c r="H18" s="34"/>
      <c r="I18" s="34"/>
      <c r="J18" s="34"/>
    </row>
    <row r="19" spans="1:10" x14ac:dyDescent="0.25">
      <c r="A19" s="34"/>
      <c r="B19" s="34"/>
      <c r="C19" s="34"/>
      <c r="D19" s="34"/>
      <c r="E19" s="34"/>
      <c r="F19" s="34"/>
      <c r="G19" s="34"/>
      <c r="H19" s="34"/>
      <c r="I19" s="34"/>
      <c r="J19" s="34"/>
    </row>
    <row r="20" spans="1:10" x14ac:dyDescent="0.25">
      <c r="A20" s="34"/>
      <c r="B20" s="34"/>
      <c r="C20" s="34"/>
      <c r="D20" s="34"/>
      <c r="E20" s="34"/>
      <c r="F20" s="34"/>
      <c r="G20" s="34"/>
      <c r="H20" s="34"/>
      <c r="I20" s="34"/>
      <c r="J20" s="34"/>
    </row>
    <row r="21" spans="1:10" x14ac:dyDescent="0.25">
      <c r="A21" s="34"/>
      <c r="B21" s="34"/>
      <c r="C21" s="34"/>
      <c r="D21" s="34"/>
      <c r="E21" s="34"/>
      <c r="F21" s="34"/>
      <c r="G21" s="34"/>
      <c r="H21" s="34"/>
      <c r="I21" s="34"/>
      <c r="J21" s="34"/>
    </row>
    <row r="22" spans="1:10" x14ac:dyDescent="0.25">
      <c r="A22" s="34"/>
      <c r="B22" s="34"/>
      <c r="C22" s="34"/>
      <c r="D22" s="34"/>
      <c r="E22" s="34"/>
      <c r="F22" s="34"/>
      <c r="G22" s="34"/>
      <c r="H22" s="34"/>
      <c r="I22" s="34"/>
      <c r="J22" s="34"/>
    </row>
    <row r="23" spans="1:10" x14ac:dyDescent="0.25">
      <c r="A23" s="34"/>
      <c r="B23" s="34"/>
      <c r="C23" s="34"/>
      <c r="D23" s="34"/>
      <c r="E23" s="34"/>
      <c r="F23" s="34"/>
      <c r="G23" s="34"/>
      <c r="H23" s="34"/>
      <c r="I23" s="34"/>
      <c r="J23" s="34"/>
    </row>
    <row r="24" spans="1:10" x14ac:dyDescent="0.25">
      <c r="A24" s="34"/>
      <c r="B24" s="34"/>
      <c r="C24" s="34"/>
      <c r="D24" s="34"/>
      <c r="E24" s="34"/>
      <c r="F24" s="34"/>
      <c r="G24" s="34"/>
      <c r="H24" s="34"/>
      <c r="I24" s="34"/>
      <c r="J24" s="34"/>
    </row>
    <row r="25" spans="1:10" x14ac:dyDescent="0.25">
      <c r="A25" s="34"/>
      <c r="B25" s="34"/>
      <c r="C25" s="34"/>
      <c r="D25" s="34"/>
      <c r="E25" s="34"/>
      <c r="F25" s="34"/>
      <c r="G25" s="34"/>
      <c r="H25" s="34"/>
      <c r="I25" s="34"/>
      <c r="J25" s="34"/>
    </row>
    <row r="26" spans="1:10" x14ac:dyDescent="0.25">
      <c r="A26" s="34"/>
      <c r="B26" s="34"/>
      <c r="C26" s="34"/>
      <c r="D26" s="34"/>
      <c r="E26" s="34"/>
      <c r="F26" s="34"/>
      <c r="G26" s="34"/>
      <c r="H26" s="34"/>
      <c r="I26" s="34"/>
      <c r="J26" s="34"/>
    </row>
    <row r="27" spans="1:10" x14ac:dyDescent="0.25">
      <c r="A27" s="34"/>
      <c r="B27" s="34"/>
      <c r="C27" s="34"/>
      <c r="D27" s="34"/>
      <c r="E27" s="34"/>
      <c r="F27" s="34"/>
      <c r="G27" s="34"/>
      <c r="H27" s="34"/>
      <c r="I27" s="34"/>
      <c r="J27" s="34"/>
    </row>
    <row r="28" spans="1:10" x14ac:dyDescent="0.25">
      <c r="A28" s="34"/>
      <c r="B28" s="34"/>
      <c r="C28" s="34"/>
      <c r="D28" s="34"/>
      <c r="E28" s="34"/>
      <c r="F28" s="34"/>
      <c r="G28" s="34"/>
      <c r="H28" s="34"/>
      <c r="I28" s="34"/>
      <c r="J28" s="34"/>
    </row>
    <row r="29" spans="1:10" x14ac:dyDescent="0.25">
      <c r="A29" s="34"/>
      <c r="B29" s="34"/>
      <c r="C29" s="34"/>
      <c r="D29" s="34"/>
      <c r="E29" s="34"/>
      <c r="F29" s="34"/>
      <c r="G29" s="34"/>
      <c r="H29" s="34"/>
      <c r="I29" s="34"/>
      <c r="J29" s="34"/>
    </row>
    <row r="30" spans="1:10" x14ac:dyDescent="0.25">
      <c r="A30" s="34"/>
      <c r="B30" s="34"/>
      <c r="C30" s="34"/>
      <c r="D30" s="34"/>
      <c r="E30" s="34"/>
      <c r="F30" s="34"/>
      <c r="G30" s="34"/>
      <c r="H30" s="34"/>
      <c r="I30" s="34"/>
      <c r="J30" s="34"/>
    </row>
    <row r="31" spans="1:10" x14ac:dyDescent="0.25">
      <c r="A31" s="34"/>
      <c r="B31" s="34"/>
      <c r="C31" s="34"/>
      <c r="D31" s="34"/>
      <c r="E31" s="34"/>
      <c r="F31" s="34"/>
      <c r="G31" s="34"/>
      <c r="H31" s="34"/>
      <c r="I31" s="34"/>
      <c r="J31" s="34"/>
    </row>
    <row r="32" spans="1:10" x14ac:dyDescent="0.25">
      <c r="A32" s="34"/>
      <c r="B32" s="34"/>
      <c r="C32" s="34"/>
      <c r="D32" s="34"/>
      <c r="E32" s="34"/>
      <c r="F32" s="34"/>
      <c r="G32" s="34"/>
      <c r="H32" s="34"/>
      <c r="I32" s="34"/>
      <c r="J32" s="34"/>
    </row>
    <row r="33" spans="1:10" x14ac:dyDescent="0.25">
      <c r="A33" s="34"/>
      <c r="B33" s="34"/>
      <c r="C33" s="34"/>
      <c r="D33" s="34"/>
      <c r="E33" s="34"/>
      <c r="F33" s="34"/>
      <c r="G33" s="34"/>
      <c r="H33" s="34"/>
      <c r="I33" s="34"/>
      <c r="J33" s="34"/>
    </row>
    <row r="34" spans="1:10" x14ac:dyDescent="0.25">
      <c r="A34" s="34"/>
      <c r="B34" s="34"/>
      <c r="C34" s="34"/>
      <c r="D34" s="34"/>
      <c r="E34" s="34"/>
      <c r="F34" s="34"/>
      <c r="G34" s="34"/>
      <c r="H34" s="34"/>
      <c r="I34" s="34"/>
      <c r="J34" s="34"/>
    </row>
    <row r="35" spans="1:10" x14ac:dyDescent="0.25">
      <c r="A35" s="34"/>
      <c r="B35" s="34"/>
      <c r="C35" s="34"/>
      <c r="D35" s="34"/>
      <c r="E35" s="34"/>
      <c r="F35" s="34"/>
      <c r="G35" s="34"/>
      <c r="H35" s="34"/>
      <c r="I35" s="34"/>
      <c r="J35" s="34"/>
    </row>
    <row r="36" spans="1:10" x14ac:dyDescent="0.25">
      <c r="A36" s="34"/>
      <c r="B36" s="34"/>
      <c r="C36" s="34"/>
      <c r="D36" s="34"/>
      <c r="E36" s="34"/>
      <c r="F36" s="34"/>
      <c r="G36" s="34"/>
      <c r="H36" s="34"/>
      <c r="I36" s="34"/>
      <c r="J36" s="34"/>
    </row>
    <row r="37" spans="1:10" x14ac:dyDescent="0.25">
      <c r="A37" s="34"/>
      <c r="B37" s="34"/>
      <c r="C37" s="34"/>
      <c r="D37" s="34"/>
      <c r="E37" s="34"/>
      <c r="F37" s="34"/>
      <c r="G37" s="34"/>
      <c r="H37" s="34"/>
      <c r="I37" s="34"/>
      <c r="J37" s="34"/>
    </row>
    <row r="38" spans="1:10" x14ac:dyDescent="0.25">
      <c r="A38" s="34"/>
      <c r="B38" s="34"/>
      <c r="C38" s="34"/>
      <c r="D38" s="34"/>
      <c r="E38" s="34"/>
      <c r="F38" s="34"/>
      <c r="G38" s="34"/>
      <c r="H38" s="34"/>
      <c r="I38" s="34"/>
      <c r="J38" s="34"/>
    </row>
    <row r="39" spans="1:10" x14ac:dyDescent="0.25">
      <c r="A39" s="34"/>
      <c r="B39" s="34"/>
      <c r="C39" s="34"/>
      <c r="D39" s="34"/>
      <c r="E39" s="34"/>
      <c r="F39" s="34"/>
      <c r="G39" s="34"/>
      <c r="H39" s="34"/>
      <c r="I39" s="34"/>
      <c r="J39" s="34"/>
    </row>
    <row r="40" spans="1:10" x14ac:dyDescent="0.25">
      <c r="A40" s="34"/>
      <c r="B40" s="34"/>
      <c r="C40" s="34"/>
      <c r="D40" s="34"/>
      <c r="E40" s="34"/>
      <c r="F40" s="34"/>
      <c r="G40" s="34"/>
      <c r="H40" s="34"/>
      <c r="I40" s="34"/>
      <c r="J40" s="34"/>
    </row>
    <row r="41" spans="1:10" x14ac:dyDescent="0.25">
      <c r="A41" s="34"/>
      <c r="B41" s="34"/>
      <c r="C41" s="34"/>
      <c r="D41" s="34"/>
      <c r="E41" s="34"/>
      <c r="F41" s="34"/>
      <c r="G41" s="34"/>
      <c r="H41" s="34"/>
      <c r="I41" s="34"/>
      <c r="J41" s="34"/>
    </row>
    <row r="42" spans="1:10" x14ac:dyDescent="0.25">
      <c r="A42" s="34"/>
      <c r="B42" s="34"/>
      <c r="C42" s="34"/>
      <c r="D42" s="34"/>
      <c r="E42" s="34"/>
      <c r="F42" s="34"/>
      <c r="G42" s="34"/>
      <c r="H42" s="34"/>
      <c r="I42" s="34"/>
      <c r="J42" s="34"/>
    </row>
    <row r="43" spans="1:10" x14ac:dyDescent="0.25">
      <c r="A43" s="34"/>
      <c r="B43" s="34"/>
      <c r="C43" s="34"/>
      <c r="D43" s="34"/>
      <c r="E43" s="34"/>
      <c r="F43" s="34"/>
      <c r="G43" s="34"/>
      <c r="H43" s="34"/>
      <c r="I43" s="34"/>
      <c r="J43" s="34"/>
    </row>
    <row r="44" spans="1:10" x14ac:dyDescent="0.25">
      <c r="A44" s="34"/>
      <c r="B44" s="34"/>
      <c r="C44" s="34"/>
      <c r="D44" s="34"/>
      <c r="E44" s="34"/>
      <c r="F44" s="34"/>
      <c r="G44" s="34"/>
      <c r="H44" s="34"/>
      <c r="I44" s="34"/>
      <c r="J44" s="34"/>
    </row>
    <row r="45" spans="1:10" x14ac:dyDescent="0.25">
      <c r="A45" s="34"/>
      <c r="B45" s="34"/>
      <c r="C45" s="34"/>
      <c r="D45" s="34"/>
      <c r="E45" s="34"/>
      <c r="F45" s="34"/>
      <c r="G45" s="34"/>
      <c r="H45" s="34"/>
      <c r="I45" s="34"/>
      <c r="J45" s="34"/>
    </row>
    <row r="46" spans="1:10" x14ac:dyDescent="0.25">
      <c r="A46" s="34"/>
      <c r="B46" s="34"/>
      <c r="C46" s="34"/>
      <c r="D46" s="34"/>
      <c r="E46" s="34"/>
      <c r="F46" s="34"/>
      <c r="G46" s="34"/>
      <c r="H46" s="34"/>
      <c r="I46" s="34"/>
      <c r="J46" s="34"/>
    </row>
  </sheetData>
  <mergeCells count="1">
    <mergeCell ref="K2:O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
  <sheetViews>
    <sheetView showGridLines="0" zoomScale="70" zoomScaleNormal="70" workbookViewId="0">
      <selection activeCell="A19" sqref="A19"/>
    </sheetView>
  </sheetViews>
  <sheetFormatPr defaultColWidth="8.85546875" defaultRowHeight="15" x14ac:dyDescent="0.25"/>
  <cols>
    <col min="1" max="1" width="21.85546875" style="271" customWidth="1"/>
    <col min="2" max="13" width="18.5703125" style="271" customWidth="1"/>
    <col min="14" max="17" width="9.140625" style="271"/>
    <col min="18" max="16384" width="8.85546875" style="272"/>
  </cols>
  <sheetData>
    <row r="2" spans="1:13" x14ac:dyDescent="0.25">
      <c r="A2" s="533"/>
      <c r="B2" s="533"/>
      <c r="C2" s="533"/>
      <c r="D2" s="533"/>
      <c r="E2" s="533"/>
      <c r="F2" s="533"/>
      <c r="G2" s="505"/>
      <c r="H2" s="505"/>
      <c r="I2" s="505"/>
      <c r="J2" s="505"/>
      <c r="K2" s="505"/>
      <c r="L2" s="505"/>
      <c r="M2" s="505"/>
    </row>
    <row r="3" spans="1:13" x14ac:dyDescent="0.25">
      <c r="A3" s="505"/>
      <c r="B3" s="505"/>
      <c r="C3" s="505"/>
      <c r="D3" s="505"/>
      <c r="E3" s="505"/>
      <c r="F3" s="505"/>
      <c r="G3" s="505"/>
      <c r="H3" s="505"/>
      <c r="I3" s="505"/>
      <c r="J3" s="505"/>
      <c r="K3" s="505"/>
      <c r="L3" s="505"/>
      <c r="M3" s="505"/>
    </row>
    <row r="4" spans="1:13" x14ac:dyDescent="0.25">
      <c r="A4" s="506"/>
      <c r="B4" s="311" t="s">
        <v>1507</v>
      </c>
      <c r="C4" s="533"/>
      <c r="D4" s="533"/>
      <c r="E4" s="505"/>
      <c r="F4" s="533"/>
      <c r="G4" s="505"/>
      <c r="H4" s="505"/>
      <c r="I4" s="505"/>
      <c r="J4" s="505"/>
      <c r="K4" s="505"/>
      <c r="L4" s="505"/>
      <c r="M4" s="505"/>
    </row>
    <row r="5" spans="1:13" x14ac:dyDescent="0.25">
      <c r="A5" s="533"/>
      <c r="B5" s="560"/>
      <c r="C5" s="533"/>
      <c r="D5" s="533"/>
      <c r="E5" s="533"/>
      <c r="F5" s="533"/>
      <c r="G5" s="505"/>
      <c r="H5" s="505"/>
      <c r="I5" s="505"/>
      <c r="J5" s="505"/>
      <c r="K5" s="505"/>
      <c r="L5" s="505"/>
      <c r="M5" s="505"/>
    </row>
    <row r="6" spans="1:13" x14ac:dyDescent="0.25">
      <c r="A6" s="508"/>
      <c r="B6" s="508"/>
      <c r="C6" s="508"/>
      <c r="D6" s="508"/>
      <c r="E6" s="508"/>
      <c r="F6" s="508"/>
      <c r="G6" s="505"/>
      <c r="H6" s="505"/>
      <c r="I6" s="505"/>
      <c r="J6" s="505"/>
      <c r="K6" s="505"/>
      <c r="L6" s="505"/>
      <c r="M6" s="505"/>
    </row>
    <row r="7" spans="1:13" x14ac:dyDescent="0.25">
      <c r="A7" s="15" t="s">
        <v>527</v>
      </c>
    </row>
    <row r="8" spans="1:13" x14ac:dyDescent="0.25">
      <c r="A8" s="15"/>
    </row>
    <row r="9" spans="1:13" x14ac:dyDescent="0.25">
      <c r="A9" s="752" t="s">
        <v>701</v>
      </c>
      <c r="B9" s="752"/>
      <c r="C9" s="752"/>
      <c r="D9" s="752"/>
      <c r="E9" s="752"/>
      <c r="F9" s="752"/>
      <c r="G9" s="752"/>
      <c r="H9" s="752"/>
      <c r="I9" s="752"/>
      <c r="J9" s="752"/>
      <c r="K9" s="752"/>
      <c r="L9" s="752"/>
      <c r="M9" s="752"/>
    </row>
    <row r="10" spans="1:13" x14ac:dyDescent="0.25">
      <c r="A10" s="46"/>
      <c r="B10" s="776">
        <v>2019</v>
      </c>
      <c r="C10" s="776"/>
      <c r="D10" s="776"/>
      <c r="E10" s="776">
        <v>2020</v>
      </c>
      <c r="F10" s="776"/>
      <c r="G10" s="776"/>
      <c r="H10" s="751">
        <v>2021</v>
      </c>
      <c r="I10" s="751"/>
      <c r="J10" s="751"/>
      <c r="K10" s="751">
        <v>2022</v>
      </c>
      <c r="L10" s="751"/>
      <c r="M10" s="751"/>
    </row>
    <row r="11" spans="1:13" ht="25.5" x14ac:dyDescent="0.25">
      <c r="A11" s="46"/>
      <c r="B11" s="26" t="s">
        <v>426</v>
      </c>
      <c r="C11" s="26" t="s">
        <v>427</v>
      </c>
      <c r="D11" s="26" t="s">
        <v>1512</v>
      </c>
      <c r="E11" s="26" t="s">
        <v>426</v>
      </c>
      <c r="F11" s="26" t="s">
        <v>427</v>
      </c>
      <c r="G11" s="26" t="s">
        <v>1513</v>
      </c>
      <c r="H11" s="26" t="s">
        <v>426</v>
      </c>
      <c r="I11" s="26" t="s">
        <v>427</v>
      </c>
      <c r="J11" s="26" t="s">
        <v>1513</v>
      </c>
      <c r="K11" s="26" t="s">
        <v>426</v>
      </c>
      <c r="L11" s="26" t="s">
        <v>427</v>
      </c>
      <c r="M11" s="26" t="s">
        <v>1513</v>
      </c>
    </row>
    <row r="12" spans="1:13" x14ac:dyDescent="0.25">
      <c r="A12" s="398" t="s">
        <v>693</v>
      </c>
      <c r="B12" s="397">
        <v>300</v>
      </c>
      <c r="C12" s="397">
        <v>44</v>
      </c>
      <c r="D12" s="397">
        <f>SUM(B12:C12)</f>
        <v>344</v>
      </c>
      <c r="E12" s="46">
        <v>426</v>
      </c>
      <c r="F12" s="46">
        <v>220</v>
      </c>
      <c r="G12" s="46">
        <f>SUM(E12:F12)</f>
        <v>646</v>
      </c>
      <c r="H12" s="46">
        <v>612</v>
      </c>
      <c r="I12" s="46">
        <v>179</v>
      </c>
      <c r="J12" s="46">
        <f>SUM(H12:I12)</f>
        <v>791</v>
      </c>
      <c r="K12" s="211">
        <f>K13+K14</f>
        <v>303</v>
      </c>
      <c r="L12" s="211">
        <f>L13+L14</f>
        <v>95</v>
      </c>
      <c r="M12" s="211">
        <f>K12+L12</f>
        <v>398</v>
      </c>
    </row>
    <row r="13" spans="1:13" x14ac:dyDescent="0.25">
      <c r="A13" s="397" t="s">
        <v>703</v>
      </c>
      <c r="B13" s="397">
        <v>264</v>
      </c>
      <c r="C13" s="397">
        <v>37</v>
      </c>
      <c r="D13" s="397">
        <f>SUM(B13:C13)</f>
        <v>301</v>
      </c>
      <c r="E13" s="46">
        <v>372</v>
      </c>
      <c r="F13" s="46">
        <v>169</v>
      </c>
      <c r="G13" s="46">
        <f>SUM(E13:F13)</f>
        <v>541</v>
      </c>
      <c r="H13" s="46">
        <v>420</v>
      </c>
      <c r="I13" s="46">
        <v>127</v>
      </c>
      <c r="J13" s="46">
        <f>SUM(H13:I13)</f>
        <v>547</v>
      </c>
      <c r="K13" s="211">
        <v>303</v>
      </c>
      <c r="L13" s="211">
        <v>92</v>
      </c>
      <c r="M13" s="211">
        <f>K13+L13</f>
        <v>395</v>
      </c>
    </row>
    <row r="14" spans="1:13" ht="30" customHeight="1" x14ac:dyDescent="0.25">
      <c r="A14" s="397" t="s">
        <v>704</v>
      </c>
      <c r="B14" s="397">
        <v>36</v>
      </c>
      <c r="C14" s="397">
        <v>7</v>
      </c>
      <c r="D14" s="397">
        <f>SUM(B14:C14)</f>
        <v>43</v>
      </c>
      <c r="E14" s="46">
        <v>54</v>
      </c>
      <c r="F14" s="46">
        <v>51</v>
      </c>
      <c r="G14" s="46">
        <f>SUM(E14:F14)</f>
        <v>105</v>
      </c>
      <c r="H14" s="46">
        <v>192</v>
      </c>
      <c r="I14" s="46">
        <v>52</v>
      </c>
      <c r="J14" s="46">
        <f>SUM(H14:I14)</f>
        <v>244</v>
      </c>
      <c r="K14" s="211">
        <v>0</v>
      </c>
      <c r="L14" s="211">
        <v>3</v>
      </c>
      <c r="M14" s="211">
        <f>K14+L14</f>
        <v>3</v>
      </c>
    </row>
    <row r="15" spans="1:13" x14ac:dyDescent="0.25">
      <c r="A15" s="69"/>
      <c r="B15" s="388"/>
      <c r="C15" s="388"/>
      <c r="D15" s="388"/>
      <c r="E15" s="283"/>
      <c r="F15" s="283"/>
      <c r="G15" s="283"/>
    </row>
    <row r="16" spans="1:13" ht="46.35" customHeight="1" x14ac:dyDescent="0.25">
      <c r="A16" s="777" t="s">
        <v>702</v>
      </c>
      <c r="B16" s="777"/>
    </row>
    <row r="17" spans="1:8" x14ac:dyDescent="0.25">
      <c r="A17" s="46" t="s">
        <v>705</v>
      </c>
      <c r="B17" s="46">
        <v>38</v>
      </c>
      <c r="C17" s="10"/>
      <c r="D17" s="10"/>
      <c r="E17" s="10"/>
      <c r="F17" s="10"/>
      <c r="G17" s="10"/>
    </row>
    <row r="18" spans="1:8" ht="25.5" x14ac:dyDescent="0.25">
      <c r="A18" s="389" t="s">
        <v>706</v>
      </c>
      <c r="B18" s="46">
        <v>31</v>
      </c>
      <c r="C18" s="10"/>
      <c r="D18" s="10"/>
      <c r="E18" s="10"/>
      <c r="F18" s="10"/>
      <c r="G18" s="10"/>
    </row>
    <row r="19" spans="1:8" ht="25.5" x14ac:dyDescent="0.25">
      <c r="A19" s="389" t="s">
        <v>707</v>
      </c>
      <c r="B19" s="46">
        <v>11</v>
      </c>
      <c r="C19" s="10"/>
      <c r="D19" s="10"/>
      <c r="E19" s="10"/>
      <c r="F19" s="10"/>
      <c r="G19" s="10"/>
    </row>
    <row r="20" spans="1:8" x14ac:dyDescent="0.25">
      <c r="A20" s="46" t="s">
        <v>708</v>
      </c>
      <c r="B20" s="46">
        <v>10</v>
      </c>
      <c r="C20" s="10"/>
      <c r="D20" s="10"/>
      <c r="E20" s="10"/>
      <c r="F20" s="10"/>
      <c r="G20" s="10"/>
    </row>
    <row r="21" spans="1:8" x14ac:dyDescent="0.25">
      <c r="A21" s="46" t="s">
        <v>709</v>
      </c>
      <c r="B21" s="46">
        <v>10</v>
      </c>
      <c r="C21" s="10"/>
      <c r="D21" s="10"/>
      <c r="E21" s="10"/>
      <c r="F21" s="10"/>
      <c r="G21" s="10"/>
    </row>
    <row r="22" spans="1:8" x14ac:dyDescent="0.25">
      <c r="A22" s="10"/>
      <c r="B22" s="10"/>
      <c r="C22" s="10"/>
      <c r="D22" s="10"/>
      <c r="E22" s="10"/>
      <c r="F22" s="10"/>
      <c r="G22" s="10"/>
    </row>
    <row r="23" spans="1:8" ht="26.25" customHeight="1" x14ac:dyDescent="0.25">
      <c r="A23" s="756" t="s">
        <v>1338</v>
      </c>
      <c r="B23" s="756"/>
      <c r="C23" s="756"/>
      <c r="D23" s="756"/>
      <c r="E23" s="756"/>
      <c r="F23" s="756"/>
      <c r="G23" s="756"/>
    </row>
    <row r="24" spans="1:8" x14ac:dyDescent="0.25">
      <c r="A24" s="10"/>
      <c r="B24" s="10"/>
      <c r="C24" s="10"/>
      <c r="D24" s="10"/>
      <c r="E24" s="10"/>
      <c r="F24" s="10"/>
      <c r="G24" s="10"/>
    </row>
    <row r="25" spans="1:8" x14ac:dyDescent="0.25">
      <c r="A25" s="10"/>
      <c r="B25" s="10"/>
      <c r="C25" s="10"/>
      <c r="D25" s="10"/>
      <c r="E25" s="10"/>
      <c r="F25" s="10"/>
      <c r="G25" s="10"/>
    </row>
    <row r="26" spans="1:8" x14ac:dyDescent="0.25">
      <c r="A26" s="14" t="s">
        <v>398</v>
      </c>
      <c r="B26" s="551"/>
      <c r="C26" s="551"/>
      <c r="D26" s="551"/>
      <c r="E26" s="551"/>
      <c r="F26" s="551"/>
      <c r="G26" s="551"/>
      <c r="H26" s="511"/>
    </row>
    <row r="27" spans="1:8" x14ac:dyDescent="0.25">
      <c r="A27" s="14"/>
      <c r="B27" s="551"/>
      <c r="C27" s="551"/>
      <c r="D27" s="551"/>
      <c r="E27" s="551"/>
      <c r="F27" s="551"/>
      <c r="G27" s="551"/>
      <c r="H27" s="511"/>
    </row>
    <row r="28" spans="1:8" ht="80.25" customHeight="1" x14ac:dyDescent="0.25">
      <c r="A28" s="459" t="s">
        <v>710</v>
      </c>
      <c r="B28" s="775" t="s">
        <v>711</v>
      </c>
      <c r="C28" s="775"/>
      <c r="D28" s="775"/>
      <c r="E28" s="775"/>
      <c r="F28" s="775"/>
      <c r="G28" s="775"/>
      <c r="H28" s="511"/>
    </row>
    <row r="29" spans="1:8" x14ac:dyDescent="0.25">
      <c r="A29" s="511"/>
      <c r="B29" s="511"/>
      <c r="C29" s="511"/>
      <c r="D29" s="511"/>
      <c r="E29" s="511"/>
      <c r="F29" s="511"/>
      <c r="G29" s="511"/>
      <c r="H29" s="511"/>
    </row>
    <row r="30" spans="1:8" x14ac:dyDescent="0.25">
      <c r="A30" s="511"/>
      <c r="B30" s="511"/>
      <c r="C30" s="511"/>
      <c r="D30" s="511"/>
      <c r="E30" s="511"/>
      <c r="F30" s="511"/>
      <c r="G30" s="511"/>
      <c r="H30" s="511"/>
    </row>
    <row r="31" spans="1:8" x14ac:dyDescent="0.25">
      <c r="A31" s="511"/>
      <c r="B31" s="511"/>
      <c r="C31" s="511"/>
      <c r="D31" s="511"/>
      <c r="E31" s="511"/>
      <c r="F31" s="511"/>
      <c r="G31" s="511"/>
      <c r="H31" s="511"/>
    </row>
  </sheetData>
  <mergeCells count="8">
    <mergeCell ref="A9:M9"/>
    <mergeCell ref="K10:M10"/>
    <mergeCell ref="H10:J10"/>
    <mergeCell ref="B28:G28"/>
    <mergeCell ref="B10:D10"/>
    <mergeCell ref="E10:G10"/>
    <mergeCell ref="A16:B16"/>
    <mergeCell ref="A23:G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9"/>
  <sheetViews>
    <sheetView showGridLines="0" zoomScale="70" zoomScaleNormal="70" workbookViewId="0">
      <selection activeCell="A22" sqref="A22:H22"/>
    </sheetView>
  </sheetViews>
  <sheetFormatPr defaultColWidth="8.85546875" defaultRowHeight="15" x14ac:dyDescent="0.25"/>
  <cols>
    <col min="1" max="1" width="19.85546875" style="271" customWidth="1"/>
    <col min="2" max="2" width="11.140625" style="271" customWidth="1"/>
    <col min="3" max="14" width="17.140625" style="271" customWidth="1"/>
    <col min="15" max="16" width="9.5703125" style="271" bestFit="1" customWidth="1"/>
    <col min="17" max="17" width="9" style="271" bestFit="1" customWidth="1"/>
    <col min="18" max="18" width="9.42578125" style="272" bestFit="1" customWidth="1"/>
    <col min="19" max="19" width="9.5703125" style="272" bestFit="1" customWidth="1"/>
    <col min="20" max="20" width="8.85546875" style="272" bestFit="1" customWidth="1"/>
    <col min="21" max="21" width="9.42578125" style="272" bestFit="1" customWidth="1"/>
    <col min="22" max="16384" width="8.85546875" style="272"/>
  </cols>
  <sheetData>
    <row r="2" spans="1:31" x14ac:dyDescent="0.25">
      <c r="A2" s="505"/>
      <c r="B2" s="505"/>
      <c r="C2" s="505"/>
      <c r="D2" s="505"/>
      <c r="E2" s="505"/>
      <c r="F2" s="505"/>
      <c r="G2" s="505"/>
      <c r="H2" s="505"/>
      <c r="I2" s="505"/>
      <c r="J2" s="505"/>
      <c r="K2" s="505"/>
      <c r="L2" s="505"/>
      <c r="M2" s="505"/>
      <c r="N2" s="505"/>
    </row>
    <row r="3" spans="1:31" x14ac:dyDescent="0.25">
      <c r="A3" s="505"/>
      <c r="B3" s="505"/>
      <c r="C3" s="505"/>
      <c r="D3" s="505"/>
      <c r="E3" s="505"/>
      <c r="F3" s="505"/>
      <c r="G3" s="505"/>
      <c r="H3" s="505"/>
      <c r="I3" s="505"/>
      <c r="J3" s="505"/>
      <c r="K3" s="505"/>
      <c r="L3" s="505"/>
      <c r="M3" s="505"/>
      <c r="N3" s="505"/>
    </row>
    <row r="4" spans="1:31" x14ac:dyDescent="0.25">
      <c r="A4" s="506"/>
      <c r="B4" s="311" t="s">
        <v>1507</v>
      </c>
      <c r="C4" s="505"/>
      <c r="D4" s="505"/>
      <c r="E4" s="505"/>
      <c r="F4" s="505"/>
      <c r="G4" s="505"/>
      <c r="H4" s="505"/>
      <c r="I4" s="505"/>
      <c r="J4" s="505"/>
      <c r="K4" s="505"/>
      <c r="L4" s="505"/>
      <c r="M4" s="505"/>
      <c r="N4" s="505"/>
    </row>
    <row r="5" spans="1:31" x14ac:dyDescent="0.25">
      <c r="A5" s="505"/>
      <c r="B5" s="541"/>
      <c r="C5" s="505"/>
      <c r="D5" s="505"/>
      <c r="E5" s="505"/>
      <c r="F5" s="505"/>
      <c r="G5" s="505"/>
      <c r="H5" s="505"/>
      <c r="I5" s="505"/>
      <c r="J5" s="505"/>
      <c r="K5" s="505"/>
      <c r="L5" s="505"/>
      <c r="M5" s="505"/>
      <c r="N5" s="505"/>
    </row>
    <row r="6" spans="1:31" x14ac:dyDescent="0.25">
      <c r="A6" s="508"/>
      <c r="B6" s="508"/>
      <c r="C6" s="508"/>
      <c r="D6" s="508"/>
      <c r="E6" s="508"/>
      <c r="F6" s="508"/>
      <c r="G6" s="505"/>
      <c r="H6" s="505"/>
      <c r="I6" s="505"/>
      <c r="J6" s="505"/>
      <c r="K6" s="505"/>
      <c r="L6" s="505"/>
      <c r="M6" s="505"/>
      <c r="N6" s="505"/>
    </row>
    <row r="7" spans="1:31" x14ac:dyDescent="0.25">
      <c r="A7" s="15" t="s">
        <v>530</v>
      </c>
    </row>
    <row r="8" spans="1:31" x14ac:dyDescent="0.25">
      <c r="A8" s="15"/>
    </row>
    <row r="9" spans="1:31" x14ac:dyDescent="0.25">
      <c r="A9" s="778" t="s">
        <v>531</v>
      </c>
      <c r="B9" s="778"/>
      <c r="C9" s="778"/>
      <c r="D9" s="778"/>
      <c r="E9" s="778"/>
      <c r="F9" s="778"/>
      <c r="G9" s="778"/>
      <c r="H9" s="778"/>
      <c r="I9" s="778"/>
      <c r="J9" s="778"/>
      <c r="K9" s="778"/>
      <c r="L9" s="778"/>
      <c r="M9" s="778"/>
      <c r="N9" s="778"/>
      <c r="O9" s="552"/>
      <c r="P9" s="552"/>
      <c r="Q9" s="552"/>
      <c r="R9" s="552"/>
      <c r="S9" s="552"/>
      <c r="T9" s="552"/>
      <c r="U9" s="552"/>
      <c r="V9" s="515"/>
      <c r="W9" s="780"/>
      <c r="X9" s="780"/>
      <c r="Y9" s="780"/>
      <c r="Z9" s="780"/>
      <c r="AA9" s="780"/>
      <c r="AB9" s="780"/>
      <c r="AC9" s="780"/>
      <c r="AD9" s="780"/>
      <c r="AE9" s="780"/>
    </row>
    <row r="10" spans="1:31" x14ac:dyDescent="0.25">
      <c r="A10" s="781"/>
      <c r="B10" s="782"/>
      <c r="C10" s="776">
        <v>2019</v>
      </c>
      <c r="D10" s="776"/>
      <c r="E10" s="776"/>
      <c r="F10" s="776">
        <v>2020</v>
      </c>
      <c r="G10" s="776"/>
      <c r="H10" s="776"/>
      <c r="I10" s="751">
        <v>2021</v>
      </c>
      <c r="J10" s="751"/>
      <c r="K10" s="751"/>
      <c r="L10" s="751">
        <v>2022</v>
      </c>
      <c r="M10" s="751"/>
      <c r="N10" s="751"/>
      <c r="O10" s="553"/>
      <c r="P10" s="785"/>
      <c r="Q10" s="785"/>
      <c r="R10" s="785"/>
      <c r="S10" s="785"/>
      <c r="T10" s="785"/>
      <c r="U10" s="785"/>
      <c r="V10" s="515"/>
      <c r="W10" s="786"/>
      <c r="X10" s="786"/>
      <c r="Y10" s="786"/>
      <c r="Z10" s="786"/>
      <c r="AA10" s="786"/>
      <c r="AB10" s="786"/>
      <c r="AC10" s="786"/>
      <c r="AD10" s="786"/>
      <c r="AE10" s="786"/>
    </row>
    <row r="11" spans="1:31" ht="24" x14ac:dyDescent="0.25">
      <c r="A11" s="783"/>
      <c r="B11" s="784"/>
      <c r="C11" s="622" t="s">
        <v>426</v>
      </c>
      <c r="D11" s="622" t="s">
        <v>427</v>
      </c>
      <c r="E11" s="26" t="s">
        <v>1512</v>
      </c>
      <c r="F11" s="622" t="s">
        <v>426</v>
      </c>
      <c r="G11" s="622" t="s">
        <v>427</v>
      </c>
      <c r="H11" s="26" t="s">
        <v>1512</v>
      </c>
      <c r="I11" s="622" t="s">
        <v>426</v>
      </c>
      <c r="J11" s="622" t="s">
        <v>427</v>
      </c>
      <c r="K11" s="26" t="s">
        <v>1512</v>
      </c>
      <c r="L11" s="623" t="s">
        <v>426</v>
      </c>
      <c r="M11" s="623" t="s">
        <v>427</v>
      </c>
      <c r="N11" s="624" t="s">
        <v>1512</v>
      </c>
      <c r="O11" s="392"/>
      <c r="P11" s="392"/>
      <c r="Q11" s="392"/>
      <c r="R11" s="392"/>
      <c r="S11" s="392"/>
      <c r="T11" s="392"/>
      <c r="U11" s="392"/>
      <c r="V11" s="515"/>
      <c r="W11" s="391"/>
      <c r="X11" s="391"/>
      <c r="Y11" s="391"/>
      <c r="Z11" s="391"/>
      <c r="AA11" s="391"/>
      <c r="AB11" s="391"/>
      <c r="AC11" s="391"/>
      <c r="AD11" s="391"/>
      <c r="AE11" s="391"/>
    </row>
    <row r="12" spans="1:31" ht="37.35" customHeight="1" x14ac:dyDescent="0.25">
      <c r="A12" s="89" t="s">
        <v>1308</v>
      </c>
      <c r="B12" s="204" t="s">
        <v>1354</v>
      </c>
      <c r="C12" s="138">
        <v>7799.6017364434001</v>
      </c>
      <c r="D12" s="138">
        <v>405.9</v>
      </c>
      <c r="E12" s="139" t="s">
        <v>162</v>
      </c>
      <c r="F12" s="138">
        <v>6880.7</v>
      </c>
      <c r="G12" s="138">
        <v>473.8</v>
      </c>
      <c r="H12" s="139">
        <v>7354.6</v>
      </c>
      <c r="I12" s="138">
        <v>8574.1</v>
      </c>
      <c r="J12" s="138">
        <v>444.6</v>
      </c>
      <c r="K12" s="183">
        <v>9018.7000000000007</v>
      </c>
      <c r="L12" s="139">
        <v>7802.3</v>
      </c>
      <c r="M12" s="139">
        <v>1846.8</v>
      </c>
      <c r="N12" s="139">
        <f>L12+M12</f>
        <v>9649.1</v>
      </c>
      <c r="O12" s="554"/>
      <c r="P12" s="554"/>
      <c r="Q12" s="554"/>
      <c r="R12" s="554"/>
      <c r="S12" s="554"/>
      <c r="T12" s="554"/>
      <c r="U12" s="554"/>
      <c r="V12" s="515"/>
      <c r="W12" s="555"/>
      <c r="X12" s="555"/>
      <c r="Y12" s="555"/>
      <c r="Z12" s="555"/>
      <c r="AA12" s="555"/>
      <c r="AB12" s="555"/>
      <c r="AC12" s="555"/>
      <c r="AD12" s="555"/>
      <c r="AE12" s="555"/>
    </row>
    <row r="13" spans="1:31" ht="38.25" x14ac:dyDescent="0.25">
      <c r="A13" s="89" t="s">
        <v>1309</v>
      </c>
      <c r="B13" s="92" t="s">
        <v>0</v>
      </c>
      <c r="C13" s="113">
        <v>32</v>
      </c>
      <c r="D13" s="113">
        <v>75</v>
      </c>
      <c r="E13" s="113">
        <v>35</v>
      </c>
      <c r="F13" s="113">
        <v>33</v>
      </c>
      <c r="G13" s="113">
        <v>74</v>
      </c>
      <c r="H13" s="113">
        <v>36</v>
      </c>
      <c r="I13" s="113">
        <v>32</v>
      </c>
      <c r="J13" s="113">
        <v>76</v>
      </c>
      <c r="K13" s="340">
        <v>34</v>
      </c>
      <c r="L13" s="350">
        <v>35</v>
      </c>
      <c r="M13" s="350">
        <v>57</v>
      </c>
      <c r="N13" s="351">
        <v>39</v>
      </c>
      <c r="O13" s="556"/>
      <c r="P13" s="556"/>
      <c r="Q13" s="556"/>
      <c r="R13" s="556"/>
      <c r="S13" s="556"/>
      <c r="T13" s="556"/>
      <c r="U13" s="556"/>
      <c r="V13" s="515"/>
      <c r="W13" s="557"/>
      <c r="X13" s="557"/>
      <c r="Y13" s="557"/>
      <c r="Z13" s="557"/>
      <c r="AA13" s="557"/>
      <c r="AB13" s="557"/>
      <c r="AC13" s="557"/>
      <c r="AD13" s="557"/>
      <c r="AE13" s="557"/>
    </row>
    <row r="14" spans="1:31" x14ac:dyDescent="0.25">
      <c r="A14" s="32"/>
      <c r="B14" s="32"/>
      <c r="C14" s="32"/>
      <c r="D14" s="32"/>
      <c r="E14" s="32"/>
      <c r="F14" s="10"/>
      <c r="G14" s="10"/>
      <c r="H14" s="10"/>
      <c r="O14" s="558"/>
      <c r="P14" s="558"/>
      <c r="Q14" s="558"/>
      <c r="S14" s="558"/>
      <c r="T14" s="558"/>
    </row>
    <row r="15" spans="1:31" s="271" customFormat="1" ht="14.25" x14ac:dyDescent="0.25">
      <c r="A15" s="32"/>
      <c r="B15" s="32"/>
      <c r="C15" s="32"/>
      <c r="D15" s="32"/>
      <c r="E15" s="32"/>
      <c r="F15" s="10"/>
      <c r="G15" s="10"/>
      <c r="H15" s="10"/>
    </row>
    <row r="16" spans="1:31" s="271" customFormat="1" ht="24" customHeight="1" x14ac:dyDescent="0.25">
      <c r="A16" s="774" t="s">
        <v>416</v>
      </c>
      <c r="B16" s="774"/>
      <c r="C16" s="32"/>
      <c r="D16" s="32"/>
      <c r="E16" s="32"/>
      <c r="F16" s="10"/>
      <c r="G16" s="10"/>
      <c r="H16" s="10"/>
    </row>
    <row r="17" spans="1:9" s="271" customFormat="1" ht="14.25" x14ac:dyDescent="0.25">
      <c r="A17" s="157">
        <v>2019</v>
      </c>
      <c r="B17" s="157">
        <v>64.739999999999995</v>
      </c>
      <c r="C17" s="32"/>
      <c r="D17" s="32"/>
      <c r="E17" s="32"/>
      <c r="F17" s="10"/>
      <c r="G17" s="10"/>
      <c r="H17" s="10"/>
    </row>
    <row r="18" spans="1:9" s="271" customFormat="1" ht="14.25" x14ac:dyDescent="0.25">
      <c r="A18" s="157">
        <v>2020</v>
      </c>
      <c r="B18" s="157">
        <v>72.14</v>
      </c>
      <c r="C18" s="32"/>
      <c r="D18" s="32"/>
      <c r="E18" s="32"/>
      <c r="F18" s="10"/>
      <c r="G18" s="10"/>
      <c r="H18" s="10"/>
    </row>
    <row r="19" spans="1:9" s="271" customFormat="1" ht="14.25" x14ac:dyDescent="0.25">
      <c r="A19" s="132">
        <v>2021</v>
      </c>
      <c r="B19" s="132">
        <v>73.650000000000006</v>
      </c>
      <c r="C19" s="32"/>
      <c r="D19" s="32"/>
      <c r="E19" s="32"/>
      <c r="F19" s="10"/>
      <c r="G19" s="10"/>
      <c r="H19" s="10"/>
    </row>
    <row r="20" spans="1:9" s="271" customFormat="1" ht="14.25" x14ac:dyDescent="0.25">
      <c r="A20" s="132">
        <v>2022</v>
      </c>
      <c r="B20" s="160">
        <v>68.55</v>
      </c>
      <c r="C20" s="32"/>
      <c r="D20" s="32"/>
      <c r="E20" s="32"/>
      <c r="F20" s="10"/>
      <c r="G20" s="10"/>
      <c r="H20" s="10"/>
    </row>
    <row r="21" spans="1:9" s="271" customFormat="1" ht="14.25" x14ac:dyDescent="0.25">
      <c r="A21" s="10"/>
      <c r="B21" s="10"/>
      <c r="C21" s="10"/>
      <c r="D21" s="10"/>
      <c r="E21" s="10"/>
      <c r="F21" s="10"/>
      <c r="G21" s="10"/>
      <c r="H21" s="10"/>
    </row>
    <row r="22" spans="1:9" s="271" customFormat="1" ht="26.1" customHeight="1" x14ac:dyDescent="0.25">
      <c r="A22" s="769" t="s">
        <v>1339</v>
      </c>
      <c r="B22" s="769"/>
      <c r="C22" s="769"/>
      <c r="D22" s="769"/>
      <c r="E22" s="769"/>
      <c r="F22" s="769"/>
      <c r="G22" s="769"/>
      <c r="H22" s="769"/>
      <c r="I22" s="700"/>
    </row>
    <row r="23" spans="1:9" s="271" customFormat="1" ht="14.25" x14ac:dyDescent="0.25">
      <c r="A23" s="10"/>
      <c r="B23" s="10"/>
      <c r="C23" s="10"/>
      <c r="D23" s="10"/>
      <c r="E23" s="10"/>
      <c r="F23" s="10"/>
      <c r="G23" s="10"/>
      <c r="H23" s="10"/>
    </row>
    <row r="24" spans="1:9" s="271" customFormat="1" ht="14.25" x14ac:dyDescent="0.25">
      <c r="A24" s="559" t="s">
        <v>398</v>
      </c>
      <c r="B24" s="551"/>
      <c r="C24" s="551"/>
      <c r="D24" s="551"/>
      <c r="E24" s="551"/>
      <c r="F24" s="551"/>
      <c r="G24" s="551"/>
      <c r="H24" s="551"/>
    </row>
    <row r="25" spans="1:9" s="271" customFormat="1" ht="14.1" customHeight="1" x14ac:dyDescent="0.25">
      <c r="A25" s="775" t="s">
        <v>1295</v>
      </c>
      <c r="B25" s="779"/>
      <c r="C25" s="779"/>
      <c r="D25" s="779"/>
      <c r="E25" s="779"/>
      <c r="F25" s="779"/>
      <c r="G25" s="779"/>
      <c r="H25" s="779"/>
    </row>
    <row r="26" spans="1:9" s="271" customFormat="1" ht="14.25" x14ac:dyDescent="0.25">
      <c r="A26" s="779"/>
      <c r="B26" s="779"/>
      <c r="C26" s="779"/>
      <c r="D26" s="779"/>
      <c r="E26" s="779"/>
      <c r="F26" s="779"/>
      <c r="G26" s="779"/>
      <c r="H26" s="779"/>
    </row>
    <row r="27" spans="1:9" s="271" customFormat="1" ht="14.25" x14ac:dyDescent="0.25">
      <c r="A27" s="779"/>
      <c r="B27" s="779"/>
      <c r="C27" s="779"/>
      <c r="D27" s="779"/>
      <c r="E27" s="779"/>
      <c r="F27" s="779"/>
      <c r="G27" s="779"/>
      <c r="H27" s="779"/>
    </row>
    <row r="28" spans="1:9" s="271" customFormat="1" ht="14.25" x14ac:dyDescent="0.25">
      <c r="A28" s="779"/>
      <c r="B28" s="779"/>
      <c r="C28" s="779"/>
      <c r="D28" s="779"/>
      <c r="E28" s="779"/>
      <c r="F28" s="779"/>
      <c r="G28" s="779"/>
      <c r="H28" s="779"/>
    </row>
    <row r="29" spans="1:9" s="271" customFormat="1" ht="14.25" x14ac:dyDescent="0.25">
      <c r="A29" s="779"/>
      <c r="B29" s="779"/>
      <c r="C29" s="779"/>
      <c r="D29" s="779"/>
      <c r="E29" s="779"/>
      <c r="F29" s="779"/>
      <c r="G29" s="779"/>
      <c r="H29" s="779"/>
    </row>
  </sheetData>
  <mergeCells count="15">
    <mergeCell ref="A9:N9"/>
    <mergeCell ref="L10:N10"/>
    <mergeCell ref="A25:H29"/>
    <mergeCell ref="W9:AE9"/>
    <mergeCell ref="A10:B11"/>
    <mergeCell ref="C10:E10"/>
    <mergeCell ref="F10:H10"/>
    <mergeCell ref="I10:K10"/>
    <mergeCell ref="P10:R10"/>
    <mergeCell ref="S10:U10"/>
    <mergeCell ref="W10:Y10"/>
    <mergeCell ref="Z10:AB10"/>
    <mergeCell ref="AC10:AE10"/>
    <mergeCell ref="A16:B16"/>
    <mergeCell ref="A22:H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3"/>
  <sheetViews>
    <sheetView showGridLines="0" topLeftCell="A22" zoomScale="101" zoomScaleNormal="70" workbookViewId="0">
      <selection activeCell="H38" sqref="H38"/>
    </sheetView>
  </sheetViews>
  <sheetFormatPr defaultColWidth="17.42578125" defaultRowHeight="14.25" x14ac:dyDescent="0.25"/>
  <cols>
    <col min="1" max="3" width="17.42578125" style="271"/>
    <col min="4" max="4" width="19.140625" style="271" customWidth="1"/>
    <col min="5" max="16384" width="17.42578125" style="271"/>
  </cols>
  <sheetData>
    <row r="2" spans="1:10" x14ac:dyDescent="0.25">
      <c r="A2" s="505"/>
      <c r="B2" s="505"/>
      <c r="C2" s="505"/>
      <c r="D2" s="505"/>
      <c r="E2" s="540"/>
      <c r="F2" s="540"/>
      <c r="G2" s="788"/>
    </row>
    <row r="3" spans="1:10" x14ac:dyDescent="0.25">
      <c r="A3" s="505"/>
      <c r="B3" s="505"/>
      <c r="C3" s="505"/>
      <c r="D3" s="505"/>
      <c r="E3" s="540"/>
      <c r="F3" s="540"/>
      <c r="G3" s="788"/>
    </row>
    <row r="4" spans="1:10" ht="15" x14ac:dyDescent="0.25">
      <c r="A4" s="506"/>
      <c r="B4" s="311" t="s">
        <v>1507</v>
      </c>
      <c r="C4" s="505"/>
      <c r="D4" s="505"/>
      <c r="E4" s="540"/>
      <c r="F4" s="540"/>
      <c r="G4" s="788"/>
    </row>
    <row r="5" spans="1:10" x14ac:dyDescent="0.25">
      <c r="A5" s="505"/>
      <c r="B5" s="541"/>
      <c r="C5" s="505"/>
      <c r="D5" s="505"/>
      <c r="E5" s="540"/>
      <c r="F5" s="540"/>
      <c r="G5" s="788"/>
    </row>
    <row r="6" spans="1:10" x14ac:dyDescent="0.25">
      <c r="A6" s="508"/>
      <c r="B6" s="508"/>
      <c r="C6" s="508"/>
      <c r="D6" s="542"/>
      <c r="E6" s="535"/>
      <c r="F6" s="535"/>
      <c r="G6" s="788"/>
    </row>
    <row r="7" spans="1:10" x14ac:dyDescent="0.25">
      <c r="A7" s="15" t="s">
        <v>533</v>
      </c>
    </row>
    <row r="8" spans="1:10" x14ac:dyDescent="0.25">
      <c r="A8" s="10"/>
      <c r="B8" s="10"/>
      <c r="C8" s="10"/>
      <c r="D8" s="10"/>
      <c r="E8" s="10"/>
      <c r="F8" s="10"/>
      <c r="I8" s="10"/>
      <c r="J8" s="10"/>
    </row>
    <row r="9" spans="1:10" ht="29.1" customHeight="1" x14ac:dyDescent="0.25">
      <c r="A9" s="793" t="s">
        <v>1373</v>
      </c>
      <c r="B9" s="793"/>
      <c r="C9" s="793"/>
      <c r="D9" s="793"/>
      <c r="E9" s="10"/>
      <c r="F9" s="10"/>
      <c r="I9" s="10"/>
      <c r="J9" s="10"/>
    </row>
    <row r="10" spans="1:10" ht="14.1" customHeight="1" x14ac:dyDescent="0.25">
      <c r="A10" s="378">
        <v>2019</v>
      </c>
      <c r="B10" s="378" t="s">
        <v>122</v>
      </c>
      <c r="C10" s="376" t="s">
        <v>165</v>
      </c>
      <c r="D10" s="376" t="s">
        <v>166</v>
      </c>
      <c r="E10" s="10"/>
      <c r="F10" s="10"/>
      <c r="I10" s="10"/>
      <c r="J10" s="10"/>
    </row>
    <row r="11" spans="1:10" x14ac:dyDescent="0.25">
      <c r="A11" s="144">
        <v>2.4</v>
      </c>
      <c r="B11" s="144">
        <v>2.4</v>
      </c>
      <c r="C11" s="543">
        <v>2.4</v>
      </c>
      <c r="D11" s="543">
        <v>2.2999999999999998</v>
      </c>
      <c r="E11" s="10"/>
      <c r="F11" s="10"/>
      <c r="I11" s="10"/>
      <c r="J11" s="10"/>
    </row>
    <row r="12" spans="1:10" x14ac:dyDescent="0.25">
      <c r="A12" s="544"/>
      <c r="B12" s="544"/>
      <c r="C12" s="10"/>
      <c r="D12" s="10"/>
      <c r="E12" s="10"/>
      <c r="F12" s="10"/>
      <c r="I12" s="10"/>
      <c r="J12" s="10"/>
    </row>
    <row r="13" spans="1:10" ht="38.25" customHeight="1" x14ac:dyDescent="0.25">
      <c r="A13" s="740" t="s">
        <v>713</v>
      </c>
      <c r="B13" s="740"/>
      <c r="C13" s="740"/>
      <c r="D13" s="740"/>
      <c r="E13" s="740"/>
      <c r="F13" s="10"/>
      <c r="G13" s="10"/>
      <c r="H13" s="10"/>
      <c r="I13" s="10"/>
      <c r="J13" s="10"/>
    </row>
    <row r="14" spans="1:10" x14ac:dyDescent="0.25">
      <c r="A14" s="10"/>
      <c r="B14" s="10"/>
      <c r="C14" s="10"/>
      <c r="D14" s="10"/>
      <c r="E14" s="10"/>
      <c r="F14" s="10"/>
      <c r="G14" s="10"/>
      <c r="H14" s="10"/>
      <c r="I14" s="10"/>
      <c r="J14" s="10"/>
    </row>
    <row r="15" spans="1:10" ht="76.5" customHeight="1" x14ac:dyDescent="0.25">
      <c r="A15" s="712" t="s">
        <v>712</v>
      </c>
      <c r="B15" s="109"/>
      <c r="C15" s="791"/>
      <c r="D15" s="791"/>
      <c r="E15" s="791"/>
      <c r="F15" s="791"/>
      <c r="G15" s="10"/>
      <c r="H15" s="10"/>
      <c r="I15" s="10"/>
      <c r="J15" s="10"/>
    </row>
    <row r="16" spans="1:10" x14ac:dyDescent="0.25">
      <c r="A16" s="376" t="s">
        <v>1608</v>
      </c>
      <c r="B16" s="10"/>
      <c r="C16" s="791"/>
      <c r="D16" s="791"/>
      <c r="E16" s="791"/>
      <c r="F16" s="791"/>
      <c r="G16" s="10"/>
      <c r="H16" s="10"/>
      <c r="I16" s="10"/>
      <c r="J16" s="10"/>
    </row>
    <row r="17" spans="1:10" x14ac:dyDescent="0.25">
      <c r="A17" s="545">
        <v>13.7</v>
      </c>
      <c r="B17" s="10"/>
      <c r="C17" s="791"/>
      <c r="D17" s="791"/>
      <c r="E17" s="791"/>
      <c r="F17" s="791"/>
      <c r="G17" s="10"/>
      <c r="H17" s="10"/>
      <c r="I17" s="10"/>
      <c r="J17" s="10"/>
    </row>
    <row r="18" spans="1:10" x14ac:dyDescent="0.25">
      <c r="A18" s="10"/>
      <c r="B18" s="10"/>
      <c r="C18" s="10"/>
      <c r="D18" s="10"/>
      <c r="E18" s="10"/>
      <c r="F18" s="10"/>
      <c r="G18" s="10"/>
      <c r="H18" s="10"/>
      <c r="I18" s="10"/>
      <c r="J18" s="10"/>
    </row>
    <row r="19" spans="1:10" ht="38.25" customHeight="1" x14ac:dyDescent="0.25">
      <c r="A19" s="740" t="s">
        <v>1609</v>
      </c>
      <c r="B19" s="740"/>
      <c r="C19" s="740"/>
      <c r="D19" s="740"/>
      <c r="E19" s="740"/>
      <c r="F19" s="10"/>
      <c r="G19" s="10"/>
      <c r="H19" s="10"/>
      <c r="I19" s="10"/>
      <c r="J19" s="10"/>
    </row>
    <row r="20" spans="1:10" x14ac:dyDescent="0.25">
      <c r="A20" s="10"/>
      <c r="B20" s="10"/>
      <c r="C20" s="10"/>
      <c r="D20" s="10"/>
      <c r="E20" s="10"/>
      <c r="F20" s="10"/>
      <c r="G20" s="10"/>
      <c r="H20" s="10"/>
      <c r="I20" s="10"/>
      <c r="J20" s="10"/>
    </row>
    <row r="21" spans="1:10" ht="31.5" customHeight="1" x14ac:dyDescent="0.25">
      <c r="A21" s="792" t="s">
        <v>1534</v>
      </c>
      <c r="B21" s="792"/>
      <c r="C21" s="792"/>
      <c r="D21" s="792"/>
      <c r="E21" s="319"/>
      <c r="F21" s="10"/>
      <c r="G21" s="10"/>
      <c r="H21" s="10"/>
      <c r="I21" s="10"/>
      <c r="J21" s="10"/>
    </row>
    <row r="22" spans="1:10" x14ac:dyDescent="0.25">
      <c r="A22" s="378">
        <v>2019</v>
      </c>
      <c r="B22" s="378">
        <v>2020</v>
      </c>
      <c r="C22" s="378">
        <v>2021</v>
      </c>
      <c r="D22" s="378">
        <v>2022</v>
      </c>
      <c r="E22" s="319"/>
      <c r="F22" s="10"/>
      <c r="G22" s="10"/>
      <c r="H22" s="10"/>
      <c r="I22" s="10"/>
      <c r="J22" s="10"/>
    </row>
    <row r="23" spans="1:10" x14ac:dyDescent="0.25">
      <c r="A23" s="546">
        <v>2.052</v>
      </c>
      <c r="B23" s="546">
        <v>2.0609999999999999</v>
      </c>
      <c r="C23" s="323">
        <v>2.44</v>
      </c>
      <c r="D23" s="547">
        <v>2.2330000000000001</v>
      </c>
      <c r="E23" s="319"/>
      <c r="F23" s="10"/>
      <c r="G23" s="10"/>
      <c r="H23" s="10"/>
      <c r="I23" s="10"/>
      <c r="J23" s="10"/>
    </row>
    <row r="24" spans="1:10" x14ac:dyDescent="0.25">
      <c r="A24" s="548"/>
      <c r="B24" s="549"/>
      <c r="C24" s="549"/>
      <c r="D24" s="10"/>
      <c r="E24" s="10"/>
      <c r="F24" s="10"/>
      <c r="G24" s="10"/>
      <c r="H24" s="10"/>
      <c r="I24" s="10"/>
      <c r="J24" s="10"/>
    </row>
    <row r="25" spans="1:10" ht="15.75" customHeight="1" x14ac:dyDescent="0.25">
      <c r="A25" s="777" t="s">
        <v>1554</v>
      </c>
      <c r="B25" s="777"/>
      <c r="C25" s="777"/>
      <c r="D25" s="777"/>
      <c r="E25" s="777"/>
      <c r="F25" s="777"/>
      <c r="G25" s="10"/>
      <c r="H25" s="10"/>
      <c r="I25" s="10"/>
      <c r="J25" s="10"/>
    </row>
    <row r="26" spans="1:10" x14ac:dyDescent="0.25">
      <c r="A26" s="378" t="s">
        <v>1553</v>
      </c>
      <c r="B26" s="378">
        <v>2018</v>
      </c>
      <c r="C26" s="378">
        <v>2019</v>
      </c>
      <c r="D26" s="378">
        <v>2020</v>
      </c>
      <c r="E26" s="378">
        <v>2021</v>
      </c>
      <c r="F26" s="378">
        <v>2022</v>
      </c>
      <c r="G26" s="9"/>
      <c r="H26" s="10"/>
      <c r="I26" s="10"/>
      <c r="J26" s="10"/>
    </row>
    <row r="27" spans="1:10" x14ac:dyDescent="0.25">
      <c r="A27" s="46">
        <v>2.2799999999999998</v>
      </c>
      <c r="B27" s="46">
        <v>2.11</v>
      </c>
      <c r="C27" s="46">
        <v>2.04</v>
      </c>
      <c r="D27" s="46">
        <v>2.04</v>
      </c>
      <c r="E27" s="46">
        <v>2.02</v>
      </c>
      <c r="F27" s="47">
        <v>2</v>
      </c>
      <c r="G27" s="10"/>
      <c r="H27" s="10"/>
      <c r="I27" s="10"/>
      <c r="J27" s="10"/>
    </row>
    <row r="28" spans="1:10" x14ac:dyDescent="0.25">
      <c r="A28" s="283" t="s">
        <v>1552</v>
      </c>
      <c r="B28" s="283"/>
      <c r="C28" s="283"/>
      <c r="D28" s="283"/>
      <c r="E28" s="10"/>
      <c r="F28" s="10"/>
      <c r="G28" s="10"/>
      <c r="H28" s="10"/>
      <c r="I28" s="10"/>
      <c r="J28" s="10"/>
    </row>
    <row r="29" spans="1:10" x14ac:dyDescent="0.25">
      <c r="A29" s="10"/>
      <c r="B29" s="10"/>
      <c r="C29" s="10"/>
      <c r="D29" s="10"/>
      <c r="E29" s="10"/>
      <c r="F29" s="10"/>
      <c r="G29" s="10"/>
      <c r="H29" s="10"/>
      <c r="I29" s="10"/>
      <c r="J29" s="10"/>
    </row>
    <row r="30" spans="1:10" ht="28.5" customHeight="1" x14ac:dyDescent="0.25">
      <c r="A30" s="777" t="s">
        <v>1555</v>
      </c>
      <c r="B30" s="777"/>
      <c r="C30" s="777"/>
      <c r="D30" s="777"/>
      <c r="E30" s="777"/>
      <c r="F30" s="777"/>
      <c r="G30" s="19"/>
      <c r="H30" s="10"/>
      <c r="I30" s="10"/>
      <c r="J30" s="10"/>
    </row>
    <row r="31" spans="1:10" x14ac:dyDescent="0.25">
      <c r="A31" s="46"/>
      <c r="B31" s="378">
        <v>2018</v>
      </c>
      <c r="C31" s="378">
        <v>2019</v>
      </c>
      <c r="D31" s="378">
        <v>2020</v>
      </c>
      <c r="E31" s="378">
        <v>2021</v>
      </c>
      <c r="F31" s="378">
        <v>2022</v>
      </c>
      <c r="G31" s="10"/>
      <c r="H31" s="10"/>
      <c r="I31" s="10"/>
      <c r="J31" s="10"/>
    </row>
    <row r="32" spans="1:10" ht="38.25" x14ac:dyDescent="0.25">
      <c r="A32" s="389" t="s">
        <v>1315</v>
      </c>
      <c r="B32" s="46">
        <v>23.9</v>
      </c>
      <c r="C32" s="46">
        <v>26.1</v>
      </c>
      <c r="D32" s="46">
        <v>26.8</v>
      </c>
      <c r="E32" s="46">
        <v>28.6</v>
      </c>
      <c r="F32" s="46">
        <v>28.3</v>
      </c>
      <c r="G32" s="10"/>
      <c r="H32" s="10"/>
      <c r="I32" s="10"/>
      <c r="J32" s="10"/>
    </row>
    <row r="33" spans="1:10" ht="38.25" x14ac:dyDescent="0.25">
      <c r="A33" s="389" t="s">
        <v>1310</v>
      </c>
      <c r="B33" s="46">
        <v>2</v>
      </c>
      <c r="C33" s="46">
        <v>2</v>
      </c>
      <c r="D33" s="46">
        <v>1.8</v>
      </c>
      <c r="E33" s="46">
        <v>1.4</v>
      </c>
      <c r="F33" s="46">
        <v>1.2</v>
      </c>
      <c r="G33" s="10"/>
      <c r="H33" s="10"/>
      <c r="I33" s="10"/>
      <c r="J33" s="10"/>
    </row>
    <row r="34" spans="1:10" ht="38.25" x14ac:dyDescent="0.25">
      <c r="A34" s="389" t="s">
        <v>1311</v>
      </c>
      <c r="B34" s="46"/>
      <c r="C34" s="46"/>
      <c r="D34" s="46">
        <v>10</v>
      </c>
      <c r="E34" s="46">
        <v>8.9</v>
      </c>
      <c r="F34" s="46">
        <v>11</v>
      </c>
      <c r="G34" s="10"/>
      <c r="H34" s="10"/>
      <c r="I34" s="10"/>
      <c r="J34" s="10"/>
    </row>
    <row r="35" spans="1:10" ht="38.25" x14ac:dyDescent="0.25">
      <c r="A35" s="389" t="s">
        <v>1316</v>
      </c>
      <c r="B35" s="46">
        <v>23.4</v>
      </c>
      <c r="C35" s="46">
        <v>22.3</v>
      </c>
      <c r="D35" s="46">
        <v>21.5</v>
      </c>
      <c r="E35" s="46">
        <v>21.6</v>
      </c>
      <c r="F35" s="46">
        <v>23.7</v>
      </c>
      <c r="G35" s="10"/>
      <c r="H35" s="10"/>
      <c r="I35" s="10"/>
      <c r="J35" s="10"/>
    </row>
    <row r="36" spans="1:10" ht="38.25" x14ac:dyDescent="0.25">
      <c r="A36" s="389" t="s">
        <v>1312</v>
      </c>
      <c r="B36" s="46">
        <v>0.7</v>
      </c>
      <c r="C36" s="46">
        <v>0.5</v>
      </c>
      <c r="D36" s="46">
        <v>0.5</v>
      </c>
      <c r="E36" s="46">
        <v>0.5</v>
      </c>
      <c r="F36" s="46">
        <v>0.5</v>
      </c>
      <c r="G36" s="10"/>
      <c r="H36" s="10"/>
      <c r="I36" s="10"/>
      <c r="J36" s="10"/>
    </row>
    <row r="37" spans="1:10" ht="38.25" x14ac:dyDescent="0.25">
      <c r="A37" s="389" t="s">
        <v>1313</v>
      </c>
      <c r="B37" s="46"/>
      <c r="C37" s="46"/>
      <c r="D37" s="46">
        <v>0.9</v>
      </c>
      <c r="E37" s="46">
        <v>0.9</v>
      </c>
      <c r="F37" s="46">
        <v>1</v>
      </c>
      <c r="G37" s="10"/>
      <c r="H37" s="10"/>
      <c r="I37" s="10"/>
      <c r="J37" s="10"/>
    </row>
    <row r="38" spans="1:10" ht="28.5" customHeight="1" x14ac:dyDescent="0.25">
      <c r="A38" s="389" t="s">
        <v>1514</v>
      </c>
      <c r="B38" s="46">
        <f>SUM(B32:B36)</f>
        <v>50</v>
      </c>
      <c r="C38" s="46">
        <f>SUM(C32:C36)</f>
        <v>50.900000000000006</v>
      </c>
      <c r="D38" s="46">
        <f>SUM(D32:D37)</f>
        <v>61.5</v>
      </c>
      <c r="E38" s="46">
        <f t="shared" ref="E38:F38" si="0">SUM(E32:E37)</f>
        <v>61.9</v>
      </c>
      <c r="F38" s="46">
        <f t="shared" si="0"/>
        <v>65.7</v>
      </c>
      <c r="G38" s="10"/>
      <c r="H38" s="10"/>
      <c r="I38" s="10"/>
      <c r="J38" s="10"/>
    </row>
    <row r="39" spans="1:10" x14ac:dyDescent="0.25">
      <c r="A39" s="550"/>
      <c r="B39" s="550"/>
      <c r="C39" s="550"/>
      <c r="D39" s="550"/>
      <c r="E39" s="550"/>
      <c r="F39" s="10"/>
      <c r="G39" s="10"/>
      <c r="H39" s="10"/>
      <c r="I39" s="10"/>
      <c r="J39" s="10"/>
    </row>
    <row r="40" spans="1:10" x14ac:dyDescent="0.25">
      <c r="A40" s="283"/>
      <c r="B40" s="283"/>
      <c r="C40" s="283"/>
      <c r="D40" s="283"/>
      <c r="E40" s="10"/>
      <c r="F40" s="10"/>
      <c r="G40" s="10"/>
      <c r="H40" s="10"/>
      <c r="I40" s="10"/>
      <c r="J40" s="10"/>
    </row>
    <row r="41" spans="1:10" ht="62.25" customHeight="1" x14ac:dyDescent="0.25">
      <c r="A41" s="794" t="s">
        <v>714</v>
      </c>
      <c r="B41" s="794"/>
      <c r="C41" s="794"/>
      <c r="D41" s="19"/>
      <c r="E41" s="10"/>
      <c r="F41" s="10"/>
      <c r="G41" s="10"/>
      <c r="H41" s="10"/>
      <c r="I41" s="10"/>
      <c r="J41" s="10"/>
    </row>
    <row r="42" spans="1:10" x14ac:dyDescent="0.25">
      <c r="A42" s="751">
        <v>2022</v>
      </c>
      <c r="B42" s="751"/>
      <c r="C42" s="751"/>
      <c r="E42" s="10"/>
      <c r="F42" s="10"/>
      <c r="G42" s="10"/>
      <c r="H42" s="10"/>
      <c r="I42" s="10"/>
      <c r="J42" s="10"/>
    </row>
    <row r="43" spans="1:10" x14ac:dyDescent="0.25">
      <c r="A43" s="787">
        <f>33055-18083</f>
        <v>14972</v>
      </c>
      <c r="B43" s="787"/>
      <c r="C43" s="787"/>
      <c r="E43" s="10"/>
      <c r="F43" s="10"/>
      <c r="G43" s="10"/>
      <c r="H43" s="10"/>
      <c r="I43" s="10"/>
      <c r="J43" s="10"/>
    </row>
    <row r="44" spans="1:10" x14ac:dyDescent="0.25">
      <c r="A44" s="10"/>
      <c r="B44" s="10"/>
      <c r="C44" s="10"/>
      <c r="D44" s="10"/>
      <c r="E44" s="10"/>
      <c r="F44" s="10"/>
      <c r="G44" s="10"/>
      <c r="H44" s="10"/>
      <c r="I44" s="10"/>
      <c r="J44" s="10"/>
    </row>
    <row r="45" spans="1:10" x14ac:dyDescent="0.25">
      <c r="A45" s="10"/>
      <c r="B45" s="10"/>
      <c r="C45" s="10"/>
      <c r="D45" s="10"/>
      <c r="E45" s="10"/>
      <c r="F45" s="10"/>
      <c r="G45" s="10"/>
      <c r="H45" s="10"/>
      <c r="I45" s="10"/>
      <c r="J45" s="10"/>
    </row>
    <row r="46" spans="1:10" x14ac:dyDescent="0.25">
      <c r="A46" s="10"/>
      <c r="B46" s="10"/>
      <c r="C46" s="10"/>
      <c r="D46" s="10"/>
      <c r="E46" s="10"/>
      <c r="F46" s="10"/>
      <c r="G46" s="10"/>
      <c r="H46" s="10"/>
      <c r="I46" s="10"/>
      <c r="J46" s="10"/>
    </row>
    <row r="47" spans="1:10" x14ac:dyDescent="0.25">
      <c r="A47" s="10"/>
      <c r="B47" s="10"/>
      <c r="C47" s="10"/>
      <c r="D47" s="10"/>
      <c r="E47" s="10"/>
      <c r="F47" s="10"/>
      <c r="G47" s="10"/>
      <c r="H47" s="10"/>
      <c r="I47" s="10"/>
      <c r="J47" s="10"/>
    </row>
    <row r="48" spans="1:10" ht="26.25" customHeight="1" x14ac:dyDescent="0.25">
      <c r="A48" s="789" t="s">
        <v>1340</v>
      </c>
      <c r="B48" s="789"/>
      <c r="C48" s="789"/>
      <c r="D48" s="789"/>
      <c r="E48" s="789"/>
      <c r="F48" s="789"/>
      <c r="G48" s="789"/>
      <c r="H48" s="279"/>
      <c r="I48" s="10"/>
      <c r="J48" s="10"/>
    </row>
    <row r="49" spans="1:15" x14ac:dyDescent="0.25">
      <c r="A49" s="10"/>
      <c r="B49" s="10"/>
      <c r="C49" s="10"/>
      <c r="D49" s="10"/>
      <c r="E49" s="10"/>
      <c r="F49" s="10"/>
      <c r="G49" s="10"/>
      <c r="H49" s="10"/>
      <c r="I49" s="10"/>
      <c r="J49" s="10"/>
    </row>
    <row r="50" spans="1:15" x14ac:dyDescent="0.25">
      <c r="A50" s="20" t="s">
        <v>398</v>
      </c>
      <c r="B50" s="551"/>
      <c r="C50" s="551"/>
      <c r="D50" s="551"/>
      <c r="E50" s="551"/>
      <c r="F50" s="551"/>
      <c r="G50" s="551"/>
      <c r="H50" s="551"/>
      <c r="I50" s="10"/>
      <c r="J50" s="10"/>
      <c r="N50" s="57"/>
      <c r="O50" s="58"/>
    </row>
    <row r="51" spans="1:15" x14ac:dyDescent="0.25">
      <c r="A51" s="20"/>
      <c r="B51" s="551"/>
      <c r="C51" s="551"/>
      <c r="D51" s="551"/>
      <c r="E51" s="551"/>
      <c r="F51" s="551"/>
      <c r="G51" s="551"/>
      <c r="H51" s="551"/>
      <c r="I51" s="10"/>
      <c r="J51" s="10"/>
      <c r="N51" s="57"/>
      <c r="O51" s="58"/>
    </row>
    <row r="52" spans="1:15" ht="51" x14ac:dyDescent="0.25">
      <c r="A52" s="458" t="s">
        <v>1317</v>
      </c>
      <c r="B52" s="790" t="s">
        <v>715</v>
      </c>
      <c r="C52" s="790"/>
      <c r="D52" s="790"/>
      <c r="E52" s="790"/>
      <c r="F52" s="790"/>
      <c r="G52" s="790"/>
      <c r="H52" s="790"/>
      <c r="I52" s="10"/>
      <c r="J52" s="10"/>
      <c r="N52" s="57"/>
      <c r="O52" s="58"/>
    </row>
    <row r="53" spans="1:15" ht="52.5" customHeight="1" x14ac:dyDescent="0.25">
      <c r="A53" s="459" t="s">
        <v>1314</v>
      </c>
      <c r="B53" s="775" t="s">
        <v>716</v>
      </c>
      <c r="C53" s="775"/>
      <c r="D53" s="775"/>
      <c r="E53" s="775"/>
      <c r="F53" s="775"/>
      <c r="G53" s="775"/>
      <c r="H53" s="775"/>
      <c r="I53" s="10"/>
      <c r="J53" s="10"/>
    </row>
  </sheetData>
  <mergeCells count="14">
    <mergeCell ref="A43:C43"/>
    <mergeCell ref="G2:G6"/>
    <mergeCell ref="B53:H53"/>
    <mergeCell ref="A48:G48"/>
    <mergeCell ref="B52:H52"/>
    <mergeCell ref="A19:E19"/>
    <mergeCell ref="C15:F17"/>
    <mergeCell ref="A25:F25"/>
    <mergeCell ref="A30:F30"/>
    <mergeCell ref="A21:D21"/>
    <mergeCell ref="A9:D9"/>
    <mergeCell ref="A41:C41"/>
    <mergeCell ref="A42:C42"/>
    <mergeCell ref="A13:E13"/>
  </mergeCells>
  <phoneticPr fontId="38"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showGridLines="0" topLeftCell="A16" zoomScale="70" zoomScaleNormal="70" workbookViewId="0">
      <selection activeCell="F21" sqref="F21"/>
    </sheetView>
  </sheetViews>
  <sheetFormatPr defaultColWidth="33.42578125" defaultRowHeight="12.75" x14ac:dyDescent="0.25"/>
  <cols>
    <col min="1" max="1" width="6" style="10" customWidth="1"/>
    <col min="2" max="2" width="39" style="10" customWidth="1"/>
    <col min="3" max="3" width="39" style="145" customWidth="1"/>
    <col min="4" max="6" width="39" style="10" customWidth="1"/>
    <col min="7" max="16384" width="33.42578125" style="10"/>
  </cols>
  <sheetData>
    <row r="2" spans="1:6" ht="14.25" x14ac:dyDescent="0.25">
      <c r="A2" s="505"/>
      <c r="B2" s="505"/>
      <c r="C2" s="505"/>
      <c r="D2" s="505"/>
      <c r="E2" s="505"/>
      <c r="F2" s="505"/>
    </row>
    <row r="3" spans="1:6" ht="14.25" x14ac:dyDescent="0.25">
      <c r="A3" s="505"/>
      <c r="B3" s="505"/>
      <c r="C3" s="505"/>
      <c r="D3" s="505"/>
      <c r="E3" s="505"/>
      <c r="F3" s="505"/>
    </row>
    <row r="4" spans="1:6" ht="15" x14ac:dyDescent="0.25">
      <c r="A4" s="506"/>
      <c r="B4" s="311"/>
      <c r="C4" s="311" t="s">
        <v>1507</v>
      </c>
      <c r="D4" s="505"/>
      <c r="E4" s="505"/>
      <c r="F4" s="505"/>
    </row>
    <row r="5" spans="1:6" ht="14.25" x14ac:dyDescent="0.25">
      <c r="A5" s="505"/>
      <c r="B5" s="507"/>
      <c r="C5" s="505"/>
      <c r="D5" s="505"/>
      <c r="E5" s="505"/>
      <c r="F5" s="505"/>
    </row>
    <row r="6" spans="1:6" ht="14.25" x14ac:dyDescent="0.25">
      <c r="A6" s="508"/>
      <c r="B6" s="508"/>
      <c r="C6" s="508"/>
      <c r="D6" s="508"/>
      <c r="E6" s="505"/>
      <c r="F6" s="505"/>
    </row>
    <row r="7" spans="1:6" ht="14.25" x14ac:dyDescent="0.25">
      <c r="A7" s="533"/>
      <c r="B7" s="533"/>
      <c r="C7" s="533"/>
      <c r="D7" s="533"/>
      <c r="E7" s="505"/>
      <c r="F7" s="505"/>
    </row>
    <row r="8" spans="1:6" ht="14.25" x14ac:dyDescent="0.25">
      <c r="A8" s="534" t="s">
        <v>579</v>
      </c>
      <c r="B8" s="535"/>
      <c r="C8" s="535"/>
      <c r="D8" s="535"/>
    </row>
    <row r="9" spans="1:6" ht="14.25" x14ac:dyDescent="0.25">
      <c r="A9" s="534"/>
      <c r="B9" s="535"/>
      <c r="C9" s="535"/>
      <c r="D9" s="535"/>
    </row>
    <row r="10" spans="1:6" x14ac:dyDescent="0.25">
      <c r="A10" s="795" t="s">
        <v>540</v>
      </c>
      <c r="B10" s="795"/>
      <c r="C10" s="795"/>
      <c r="D10" s="795"/>
    </row>
    <row r="11" spans="1:6" ht="27.75" customHeight="1" x14ac:dyDescent="0.25">
      <c r="A11" s="536" t="s">
        <v>1374</v>
      </c>
      <c r="B11" s="535"/>
      <c r="C11" s="535"/>
      <c r="D11" s="535"/>
    </row>
    <row r="12" spans="1:6" ht="14.25" x14ac:dyDescent="0.25">
      <c r="A12" s="536" t="s">
        <v>753</v>
      </c>
      <c r="B12" s="535"/>
      <c r="C12" s="535"/>
      <c r="D12" s="535"/>
    </row>
    <row r="13" spans="1:6" ht="14.25" x14ac:dyDescent="0.25">
      <c r="A13" s="15"/>
      <c r="B13" s="535"/>
      <c r="C13" s="535"/>
      <c r="D13" s="535"/>
    </row>
    <row r="14" spans="1:6" ht="26.25" customHeight="1" x14ac:dyDescent="0.25">
      <c r="A14" s="279" t="s">
        <v>752</v>
      </c>
      <c r="B14" s="279"/>
      <c r="C14" s="279"/>
      <c r="D14" s="279"/>
    </row>
    <row r="15" spans="1:6" ht="14.25" x14ac:dyDescent="0.25">
      <c r="A15" s="537"/>
      <c r="B15" s="535"/>
      <c r="C15" s="535"/>
      <c r="D15" s="535"/>
    </row>
    <row r="16" spans="1:6" ht="14.25" x14ac:dyDescent="0.25">
      <c r="A16" s="15" t="s">
        <v>751</v>
      </c>
    </row>
    <row r="17" spans="1:6" x14ac:dyDescent="0.25">
      <c r="A17" s="759" t="s">
        <v>539</v>
      </c>
      <c r="B17" s="759"/>
      <c r="C17" s="759"/>
      <c r="D17" s="759"/>
      <c r="E17" s="759"/>
      <c r="F17" s="759"/>
    </row>
    <row r="18" spans="1:6" x14ac:dyDescent="0.25">
      <c r="A18" s="398" t="s">
        <v>215</v>
      </c>
      <c r="B18" s="538" t="s">
        <v>717</v>
      </c>
      <c r="C18" s="617" t="s">
        <v>744</v>
      </c>
      <c r="D18" s="618" t="s">
        <v>743</v>
      </c>
      <c r="E18" s="619" t="s">
        <v>718</v>
      </c>
      <c r="F18" s="539" t="s">
        <v>1518</v>
      </c>
    </row>
    <row r="19" spans="1:6" ht="106.35" customHeight="1" x14ac:dyDescent="0.25">
      <c r="A19" s="52">
        <v>1</v>
      </c>
      <c r="B19" s="460" t="s">
        <v>719</v>
      </c>
      <c r="C19" s="620" t="s">
        <v>720</v>
      </c>
      <c r="D19" s="621" t="s">
        <v>721</v>
      </c>
      <c r="E19" s="621" t="s">
        <v>722</v>
      </c>
      <c r="F19" s="339" t="s">
        <v>749</v>
      </c>
    </row>
    <row r="20" spans="1:6" ht="106.35" customHeight="1" x14ac:dyDescent="0.25">
      <c r="A20" s="399">
        <v>2</v>
      </c>
      <c r="B20" s="460" t="s">
        <v>723</v>
      </c>
      <c r="C20" s="620" t="s">
        <v>724</v>
      </c>
      <c r="D20" s="621" t="s">
        <v>725</v>
      </c>
      <c r="E20" s="621" t="s">
        <v>726</v>
      </c>
      <c r="F20" s="339" t="s">
        <v>750</v>
      </c>
    </row>
    <row r="21" spans="1:6" ht="106.35" customHeight="1" x14ac:dyDescent="0.25">
      <c r="A21" s="52">
        <v>3</v>
      </c>
      <c r="B21" s="460" t="s">
        <v>727</v>
      </c>
      <c r="C21" s="620" t="s">
        <v>728</v>
      </c>
      <c r="D21" s="621" t="s">
        <v>729</v>
      </c>
      <c r="E21" s="621" t="s">
        <v>730</v>
      </c>
      <c r="F21" s="339" t="s">
        <v>745</v>
      </c>
    </row>
    <row r="22" spans="1:6" ht="106.35" customHeight="1" x14ac:dyDescent="0.25">
      <c r="A22" s="399">
        <v>4</v>
      </c>
      <c r="B22" s="460" t="s">
        <v>731</v>
      </c>
      <c r="C22" s="620" t="s">
        <v>732</v>
      </c>
      <c r="D22" s="621" t="s">
        <v>733</v>
      </c>
      <c r="E22" s="621" t="s">
        <v>734</v>
      </c>
      <c r="F22" s="339" t="s">
        <v>746</v>
      </c>
    </row>
    <row r="23" spans="1:6" ht="106.35" customHeight="1" x14ac:dyDescent="0.25">
      <c r="A23" s="399">
        <v>5</v>
      </c>
      <c r="B23" s="460" t="s">
        <v>735</v>
      </c>
      <c r="C23" s="620" t="s">
        <v>736</v>
      </c>
      <c r="D23" s="621" t="s">
        <v>737</v>
      </c>
      <c r="E23" s="621" t="s">
        <v>738</v>
      </c>
      <c r="F23" s="339" t="s">
        <v>747</v>
      </c>
    </row>
    <row r="24" spans="1:6" ht="106.35" customHeight="1" x14ac:dyDescent="0.25">
      <c r="A24" s="52">
        <v>6</v>
      </c>
      <c r="B24" s="460" t="s">
        <v>739</v>
      </c>
      <c r="C24" s="620" t="s">
        <v>740</v>
      </c>
      <c r="D24" s="621" t="s">
        <v>741</v>
      </c>
      <c r="E24" s="621" t="s">
        <v>742</v>
      </c>
      <c r="F24" s="339" t="s">
        <v>748</v>
      </c>
    </row>
    <row r="25" spans="1:6" x14ac:dyDescent="0.25">
      <c r="A25" s="32"/>
    </row>
    <row r="26" spans="1:6" x14ac:dyDescent="0.25">
      <c r="A26" s="145"/>
    </row>
    <row r="27" spans="1:6" x14ac:dyDescent="0.25">
      <c r="A27" s="32"/>
    </row>
    <row r="28" spans="1:6" x14ac:dyDescent="0.25">
      <c r="A28" s="145"/>
    </row>
    <row r="29" spans="1:6" x14ac:dyDescent="0.25">
      <c r="A29" s="32"/>
    </row>
  </sheetData>
  <mergeCells count="2">
    <mergeCell ref="A10:D10"/>
    <mergeCell ref="A17:F1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2"/>
  <sheetViews>
    <sheetView showGridLines="0" zoomScale="84" zoomScaleNormal="70" workbookViewId="0">
      <selection activeCell="A125" sqref="A125:G125"/>
    </sheetView>
  </sheetViews>
  <sheetFormatPr defaultColWidth="18.85546875" defaultRowHeight="14.25" x14ac:dyDescent="0.25"/>
  <cols>
    <col min="1" max="2" width="20.85546875" style="271" customWidth="1"/>
    <col min="3" max="3" width="23" style="271" customWidth="1"/>
    <col min="4" max="11" width="20.85546875" style="271" customWidth="1"/>
    <col min="12" max="16384" width="18.85546875" style="271"/>
  </cols>
  <sheetData>
    <row r="2" spans="1:9" x14ac:dyDescent="0.25">
      <c r="A2" s="505"/>
      <c r="B2" s="505"/>
      <c r="C2" s="505"/>
      <c r="D2" s="505"/>
      <c r="E2" s="505"/>
      <c r="F2" s="505"/>
      <c r="G2" s="511"/>
      <c r="H2" s="807"/>
      <c r="I2" s="807"/>
    </row>
    <row r="3" spans="1:9" x14ac:dyDescent="0.25">
      <c r="A3" s="505"/>
      <c r="B3" s="505"/>
      <c r="C3" s="505"/>
      <c r="D3" s="505"/>
      <c r="E3" s="505"/>
      <c r="F3" s="505"/>
      <c r="G3" s="511"/>
      <c r="H3" s="807"/>
      <c r="I3" s="807"/>
    </row>
    <row r="4" spans="1:9" ht="15" x14ac:dyDescent="0.25">
      <c r="A4" s="506"/>
      <c r="B4" s="311" t="s">
        <v>1507</v>
      </c>
      <c r="C4" s="505"/>
      <c r="D4" s="505"/>
      <c r="E4" s="505"/>
      <c r="F4" s="505"/>
      <c r="G4" s="511"/>
      <c r="H4" s="807"/>
      <c r="I4" s="807"/>
    </row>
    <row r="5" spans="1:9" x14ac:dyDescent="0.25">
      <c r="A5" s="505"/>
      <c r="B5" s="507"/>
      <c r="C5" s="505"/>
      <c r="D5" s="505"/>
      <c r="E5" s="505"/>
      <c r="F5" s="505"/>
      <c r="G5" s="511"/>
      <c r="H5" s="807"/>
      <c r="I5" s="807"/>
    </row>
    <row r="6" spans="1:9" x14ac:dyDescent="0.25">
      <c r="A6" s="508"/>
      <c r="B6" s="508"/>
      <c r="C6" s="508"/>
      <c r="D6" s="508"/>
      <c r="E6" s="508"/>
      <c r="F6" s="508"/>
      <c r="G6" s="511"/>
      <c r="H6" s="807"/>
      <c r="I6" s="807"/>
    </row>
    <row r="7" spans="1:9" x14ac:dyDescent="0.25">
      <c r="A7" s="15" t="s">
        <v>1375</v>
      </c>
      <c r="F7" s="511"/>
      <c r="G7" s="511"/>
      <c r="H7" s="511"/>
    </row>
    <row r="8" spans="1:9" x14ac:dyDescent="0.25">
      <c r="A8" s="15"/>
    </row>
    <row r="9" spans="1:9" ht="30.6" customHeight="1" x14ac:dyDescent="0.25">
      <c r="A9" s="797" t="s">
        <v>1537</v>
      </c>
      <c r="B9" s="797"/>
      <c r="C9" s="797"/>
      <c r="D9" s="797"/>
      <c r="E9" s="512"/>
      <c r="F9" s="10"/>
      <c r="G9" s="10"/>
      <c r="H9" s="10"/>
      <c r="I9" s="10"/>
    </row>
    <row r="10" spans="1:9" ht="29.25" customHeight="1" x14ac:dyDescent="0.25">
      <c r="A10" s="46"/>
      <c r="B10" s="462" t="s">
        <v>1538</v>
      </c>
      <c r="C10" s="462" t="s">
        <v>1539</v>
      </c>
      <c r="D10" s="462" t="s">
        <v>1556</v>
      </c>
      <c r="E10" s="512"/>
      <c r="F10" s="10"/>
      <c r="G10" s="10"/>
      <c r="H10" s="10"/>
      <c r="I10" s="10"/>
    </row>
    <row r="11" spans="1:9" ht="25.5" x14ac:dyDescent="0.25">
      <c r="A11" s="435" t="s">
        <v>754</v>
      </c>
      <c r="B11" s="461">
        <v>15.1</v>
      </c>
      <c r="C11" s="461">
        <v>4.3</v>
      </c>
      <c r="D11" s="461">
        <v>5.2</v>
      </c>
      <c r="E11" s="513"/>
      <c r="F11" s="10"/>
      <c r="G11" s="10"/>
      <c r="H11" s="10"/>
      <c r="I11" s="10"/>
    </row>
    <row r="12" spans="1:9" x14ac:dyDescent="0.25">
      <c r="A12" s="120"/>
      <c r="B12" s="121"/>
      <c r="C12" s="121"/>
      <c r="D12" s="121"/>
      <c r="E12" s="514"/>
      <c r="F12" s="10"/>
      <c r="G12" s="10"/>
      <c r="H12" s="10"/>
      <c r="I12" s="10"/>
    </row>
    <row r="13" spans="1:9" x14ac:dyDescent="0.25">
      <c r="A13" s="797" t="s">
        <v>580</v>
      </c>
      <c r="B13" s="797"/>
      <c r="C13" s="797"/>
      <c r="D13" s="797"/>
      <c r="E13" s="375"/>
      <c r="F13" s="375"/>
      <c r="G13" s="10"/>
      <c r="H13" s="10"/>
      <c r="I13" s="10"/>
    </row>
    <row r="14" spans="1:9" x14ac:dyDescent="0.25">
      <c r="A14" s="398"/>
      <c r="B14" s="26">
        <v>2018</v>
      </c>
      <c r="C14" s="26">
        <v>2019</v>
      </c>
      <c r="D14" s="26">
        <v>2020</v>
      </c>
      <c r="E14" s="396">
        <v>2021</v>
      </c>
      <c r="F14" s="200">
        <v>2022</v>
      </c>
      <c r="G14" s="10"/>
      <c r="H14" s="10"/>
      <c r="I14" s="10"/>
    </row>
    <row r="15" spans="1:9" x14ac:dyDescent="0.25">
      <c r="A15" s="463" t="s">
        <v>755</v>
      </c>
      <c r="B15" s="74">
        <v>255302686</v>
      </c>
      <c r="C15" s="74">
        <v>270899460</v>
      </c>
      <c r="D15" s="74">
        <v>287627662</v>
      </c>
      <c r="E15" s="209">
        <v>316499624</v>
      </c>
      <c r="F15" s="153">
        <v>292766726</v>
      </c>
      <c r="G15" s="10"/>
      <c r="H15" s="10"/>
      <c r="I15" s="10"/>
    </row>
    <row r="16" spans="1:9" x14ac:dyDescent="0.25">
      <c r="A16" s="463" t="s">
        <v>756</v>
      </c>
      <c r="B16" s="74">
        <v>115508904</v>
      </c>
      <c r="C16" s="74">
        <v>115021479</v>
      </c>
      <c r="D16" s="74">
        <v>113015778</v>
      </c>
      <c r="E16" s="209">
        <v>119772801</v>
      </c>
      <c r="F16" s="153">
        <v>116429914</v>
      </c>
      <c r="G16" s="10"/>
      <c r="H16" s="10"/>
      <c r="I16" s="10"/>
    </row>
    <row r="17" spans="1:10" x14ac:dyDescent="0.25">
      <c r="A17" s="69"/>
      <c r="B17" s="142"/>
      <c r="C17" s="142"/>
      <c r="D17" s="142"/>
      <c r="E17" s="141"/>
      <c r="F17" s="10"/>
      <c r="G17" s="10"/>
      <c r="H17" s="10"/>
      <c r="I17" s="10"/>
    </row>
    <row r="18" spans="1:10" ht="36.75" customHeight="1" x14ac:dyDescent="0.25">
      <c r="A18" s="813" t="s">
        <v>757</v>
      </c>
      <c r="B18" s="813"/>
      <c r="C18" s="813"/>
      <c r="D18" s="813"/>
      <c r="E18" s="813"/>
      <c r="F18" s="813"/>
      <c r="G18" s="10"/>
      <c r="H18" s="10"/>
      <c r="I18" s="10"/>
    </row>
    <row r="19" spans="1:10" ht="21.75" customHeight="1" x14ac:dyDescent="0.25">
      <c r="A19" s="796" t="s">
        <v>542</v>
      </c>
      <c r="B19" s="796"/>
      <c r="C19" s="796"/>
      <c r="D19" s="796"/>
      <c r="E19" s="796"/>
      <c r="F19" s="796"/>
      <c r="G19" s="797"/>
      <c r="H19" s="797"/>
      <c r="I19" s="375"/>
      <c r="J19" s="377"/>
    </row>
    <row r="20" spans="1:10" ht="21.75" customHeight="1" x14ac:dyDescent="0.25">
      <c r="A20" s="798"/>
      <c r="B20" s="799"/>
      <c r="C20" s="770" t="s">
        <v>769</v>
      </c>
      <c r="D20" s="767"/>
      <c r="E20" s="767"/>
      <c r="F20" s="768"/>
      <c r="G20" s="802" t="s">
        <v>770</v>
      </c>
      <c r="H20" s="802"/>
      <c r="I20" s="802"/>
      <c r="J20" s="802"/>
    </row>
    <row r="21" spans="1:10" ht="21.75" customHeight="1" x14ac:dyDescent="0.25">
      <c r="A21" s="800"/>
      <c r="B21" s="801"/>
      <c r="C21" s="381">
        <v>2019</v>
      </c>
      <c r="D21" s="381">
        <v>2020</v>
      </c>
      <c r="E21" s="381">
        <v>2021</v>
      </c>
      <c r="F21" s="457">
        <v>2022</v>
      </c>
      <c r="G21" s="381">
        <v>2019</v>
      </c>
      <c r="H21" s="381">
        <v>2020</v>
      </c>
      <c r="I21" s="381">
        <v>2021</v>
      </c>
      <c r="J21" s="401">
        <v>2022</v>
      </c>
    </row>
    <row r="22" spans="1:10" ht="21.75" customHeight="1" x14ac:dyDescent="0.25">
      <c r="A22" s="803" t="s">
        <v>758</v>
      </c>
      <c r="B22" s="382" t="s">
        <v>760</v>
      </c>
      <c r="C22" s="394">
        <v>9758</v>
      </c>
      <c r="D22" s="394">
        <v>9066</v>
      </c>
      <c r="E22" s="394">
        <v>8814</v>
      </c>
      <c r="F22" s="307">
        <v>11000</v>
      </c>
      <c r="G22" s="306">
        <v>21793</v>
      </c>
      <c r="H22" s="394">
        <v>22433</v>
      </c>
      <c r="I22" s="394">
        <v>23468</v>
      </c>
      <c r="J22" s="307">
        <v>23137</v>
      </c>
    </row>
    <row r="23" spans="1:10" ht="21.75" customHeight="1" x14ac:dyDescent="0.25">
      <c r="A23" s="803"/>
      <c r="B23" s="382" t="s">
        <v>761</v>
      </c>
      <c r="C23" s="394">
        <v>1525</v>
      </c>
      <c r="D23" s="394">
        <v>1586</v>
      </c>
      <c r="E23" s="394">
        <v>1688</v>
      </c>
      <c r="F23" s="174">
        <v>1503</v>
      </c>
      <c r="G23" s="306">
        <v>5698</v>
      </c>
      <c r="H23" s="394">
        <v>4570</v>
      </c>
      <c r="I23" s="394">
        <v>5146</v>
      </c>
      <c r="J23" s="307">
        <v>4679</v>
      </c>
    </row>
    <row r="24" spans="1:10" ht="21.75" customHeight="1" x14ac:dyDescent="0.25">
      <c r="A24" s="803"/>
      <c r="B24" s="382" t="s">
        <v>762</v>
      </c>
      <c r="C24" s="395">
        <v>0</v>
      </c>
      <c r="D24" s="395">
        <v>0</v>
      </c>
      <c r="E24" s="395">
        <v>0</v>
      </c>
      <c r="F24" s="174">
        <v>0</v>
      </c>
      <c r="G24" s="308">
        <v>0</v>
      </c>
      <c r="H24" s="395">
        <v>0</v>
      </c>
      <c r="I24" s="395">
        <v>0</v>
      </c>
      <c r="J24" s="307">
        <v>0</v>
      </c>
    </row>
    <row r="25" spans="1:10" ht="21.75" customHeight="1" x14ac:dyDescent="0.25">
      <c r="A25" s="803"/>
      <c r="B25" s="382" t="s">
        <v>763</v>
      </c>
      <c r="C25" s="395">
        <v>0</v>
      </c>
      <c r="D25" s="395">
        <v>0</v>
      </c>
      <c r="E25" s="395">
        <v>0</v>
      </c>
      <c r="F25" s="174">
        <v>0</v>
      </c>
      <c r="G25" s="308">
        <v>0</v>
      </c>
      <c r="H25" s="395">
        <v>0</v>
      </c>
      <c r="I25" s="395">
        <v>0</v>
      </c>
      <c r="J25" s="307">
        <v>0</v>
      </c>
    </row>
    <row r="26" spans="1:10" ht="21.75" customHeight="1" x14ac:dyDescent="0.25">
      <c r="A26" s="803" t="s">
        <v>759</v>
      </c>
      <c r="B26" s="382" t="s">
        <v>764</v>
      </c>
      <c r="C26" s="395">
        <v>0</v>
      </c>
      <c r="D26" s="395">
        <v>1</v>
      </c>
      <c r="E26" s="395">
        <v>0</v>
      </c>
      <c r="F26" s="174">
        <v>0</v>
      </c>
      <c r="G26" s="308">
        <v>0</v>
      </c>
      <c r="H26" s="395">
        <v>9</v>
      </c>
      <c r="I26" s="395">
        <v>12</v>
      </c>
      <c r="J26" s="307">
        <v>11</v>
      </c>
    </row>
    <row r="27" spans="1:10" ht="21.75" customHeight="1" x14ac:dyDescent="0.25">
      <c r="A27" s="803"/>
      <c r="B27" s="382" t="s">
        <v>765</v>
      </c>
      <c r="C27" s="395">
        <v>6</v>
      </c>
      <c r="D27" s="395">
        <v>5</v>
      </c>
      <c r="E27" s="395">
        <v>6</v>
      </c>
      <c r="F27" s="174">
        <v>6</v>
      </c>
      <c r="G27" s="308">
        <v>0</v>
      </c>
      <c r="H27" s="395">
        <v>0</v>
      </c>
      <c r="I27" s="395">
        <v>0</v>
      </c>
      <c r="J27" s="307">
        <v>0</v>
      </c>
    </row>
    <row r="28" spans="1:10" ht="21.75" customHeight="1" x14ac:dyDescent="0.25">
      <c r="A28" s="803"/>
      <c r="B28" s="382" t="s">
        <v>766</v>
      </c>
      <c r="C28" s="395">
        <v>0</v>
      </c>
      <c r="D28" s="395">
        <v>0</v>
      </c>
      <c r="E28" s="395">
        <v>0</v>
      </c>
      <c r="F28" s="174">
        <v>0</v>
      </c>
      <c r="G28" s="308">
        <v>0</v>
      </c>
      <c r="H28" s="395">
        <v>0</v>
      </c>
      <c r="I28" s="395">
        <v>0</v>
      </c>
      <c r="J28" s="307">
        <v>0</v>
      </c>
    </row>
    <row r="29" spans="1:10" ht="21.75" customHeight="1" x14ac:dyDescent="0.25">
      <c r="A29" s="803"/>
      <c r="B29" s="382" t="s">
        <v>767</v>
      </c>
      <c r="C29" s="395">
        <v>0</v>
      </c>
      <c r="D29" s="395">
        <v>0</v>
      </c>
      <c r="E29" s="395">
        <v>0</v>
      </c>
      <c r="F29" s="174">
        <v>0</v>
      </c>
      <c r="G29" s="308">
        <v>0</v>
      </c>
      <c r="H29" s="395">
        <v>0</v>
      </c>
      <c r="I29" s="395">
        <v>0</v>
      </c>
      <c r="J29" s="307">
        <v>0</v>
      </c>
    </row>
    <row r="30" spans="1:10" ht="21.75" customHeight="1" x14ac:dyDescent="0.25">
      <c r="A30" s="803"/>
      <c r="B30" s="382" t="s">
        <v>768</v>
      </c>
      <c r="C30" s="394">
        <v>63960</v>
      </c>
      <c r="D30" s="394">
        <v>69239</v>
      </c>
      <c r="E30" s="394">
        <v>77408</v>
      </c>
      <c r="F30" s="307">
        <v>68816</v>
      </c>
      <c r="G30" s="308">
        <v>0</v>
      </c>
      <c r="H30" s="395">
        <v>0</v>
      </c>
      <c r="I30" s="395">
        <v>0</v>
      </c>
      <c r="J30" s="307">
        <v>0</v>
      </c>
    </row>
    <row r="31" spans="1:10" ht="36.75" customHeight="1" x14ac:dyDescent="0.25">
      <c r="A31" s="379"/>
      <c r="B31" s="379"/>
      <c r="C31" s="379"/>
      <c r="D31" s="379"/>
      <c r="E31" s="379"/>
      <c r="F31" s="379"/>
      <c r="G31" s="10"/>
      <c r="H31" s="10"/>
      <c r="I31" s="10"/>
    </row>
    <row r="32" spans="1:10" x14ac:dyDescent="0.25">
      <c r="A32" s="10"/>
      <c r="B32" s="10"/>
      <c r="C32" s="10"/>
      <c r="D32" s="10"/>
      <c r="E32" s="10"/>
      <c r="F32" s="10"/>
      <c r="G32" s="10"/>
      <c r="H32" s="10"/>
      <c r="I32" s="10"/>
    </row>
    <row r="33" spans="1:11" ht="15" customHeight="1" x14ac:dyDescent="0.25">
      <c r="A33" s="812" t="s">
        <v>581</v>
      </c>
      <c r="B33" s="812"/>
      <c r="C33" s="812"/>
      <c r="D33" s="812"/>
      <c r="E33" s="812"/>
      <c r="F33" s="812"/>
      <c r="G33" s="812"/>
      <c r="H33" s="812"/>
      <c r="I33" s="812"/>
      <c r="J33" s="812"/>
      <c r="K33" s="812"/>
    </row>
    <row r="34" spans="1:11" x14ac:dyDescent="0.25">
      <c r="A34" s="10"/>
      <c r="B34" s="776">
        <v>2018</v>
      </c>
      <c r="C34" s="776"/>
      <c r="D34" s="776">
        <v>2019</v>
      </c>
      <c r="E34" s="776"/>
      <c r="F34" s="776">
        <v>2020</v>
      </c>
      <c r="G34" s="776"/>
      <c r="H34" s="751">
        <v>2021</v>
      </c>
      <c r="I34" s="751"/>
      <c r="J34" s="751">
        <v>2022</v>
      </c>
      <c r="K34" s="751"/>
    </row>
    <row r="35" spans="1:11" ht="25.35" customHeight="1" x14ac:dyDescent="0.25">
      <c r="A35" s="48"/>
      <c r="B35" s="26" t="s">
        <v>426</v>
      </c>
      <c r="C35" s="26" t="s">
        <v>427</v>
      </c>
      <c r="D35" s="26" t="s">
        <v>426</v>
      </c>
      <c r="E35" s="26" t="s">
        <v>427</v>
      </c>
      <c r="F35" s="26" t="s">
        <v>426</v>
      </c>
      <c r="G35" s="26" t="s">
        <v>427</v>
      </c>
      <c r="H35" s="26" t="s">
        <v>426</v>
      </c>
      <c r="I35" s="304" t="s">
        <v>427</v>
      </c>
      <c r="J35" s="26" t="s">
        <v>426</v>
      </c>
      <c r="K35" s="304" t="s">
        <v>427</v>
      </c>
    </row>
    <row r="36" spans="1:11" ht="23.85" customHeight="1" x14ac:dyDescent="0.25">
      <c r="A36" s="397" t="s">
        <v>623</v>
      </c>
      <c r="B36" s="810">
        <v>317.89999999999998</v>
      </c>
      <c r="C36" s="811"/>
      <c r="D36" s="808">
        <v>344.57</v>
      </c>
      <c r="E36" s="809"/>
      <c r="F36" s="808">
        <v>332.24</v>
      </c>
      <c r="G36" s="809"/>
      <c r="H36" s="808">
        <v>326.23</v>
      </c>
      <c r="I36" s="809"/>
      <c r="J36" s="808">
        <v>367.2</v>
      </c>
      <c r="K36" s="809"/>
    </row>
    <row r="37" spans="1:11" ht="15" x14ac:dyDescent="0.25">
      <c r="A37" s="515"/>
      <c r="B37" s="515"/>
      <c r="C37" s="515"/>
      <c r="D37" s="515"/>
      <c r="E37" s="515"/>
      <c r="F37" s="515"/>
      <c r="G37" s="93"/>
      <c r="H37" s="514"/>
      <c r="I37" s="10"/>
    </row>
    <row r="38" spans="1:11" ht="23.1" customHeight="1" x14ac:dyDescent="0.25">
      <c r="A38" s="793" t="s">
        <v>582</v>
      </c>
      <c r="B38" s="793"/>
      <c r="C38" s="793"/>
      <c r="D38" s="793"/>
      <c r="E38" s="793"/>
      <c r="F38" s="793"/>
      <c r="G38" s="10"/>
      <c r="H38" s="10"/>
      <c r="I38" s="10"/>
    </row>
    <row r="39" spans="1:11" x14ac:dyDescent="0.25">
      <c r="A39" s="389"/>
      <c r="B39" s="381">
        <v>2018</v>
      </c>
      <c r="C39" s="381">
        <v>2019</v>
      </c>
      <c r="D39" s="381" t="s">
        <v>108</v>
      </c>
      <c r="E39" s="396">
        <v>2021</v>
      </c>
      <c r="F39" s="200">
        <v>2022</v>
      </c>
      <c r="G39" s="10"/>
      <c r="H39" s="10"/>
      <c r="I39" s="10"/>
    </row>
    <row r="40" spans="1:11" x14ac:dyDescent="0.25">
      <c r="A40" s="304" t="s">
        <v>771</v>
      </c>
      <c r="B40" s="233">
        <f>SUM(B41:B48)</f>
        <v>467323589</v>
      </c>
      <c r="C40" s="233">
        <f>SUM(C41:C48)</f>
        <v>455801713</v>
      </c>
      <c r="D40" s="291">
        <v>458907287.89999998</v>
      </c>
      <c r="E40" s="694">
        <v>485084312.19999999</v>
      </c>
      <c r="F40" s="290">
        <v>494575180.69999999</v>
      </c>
      <c r="G40" s="10"/>
      <c r="H40" s="10"/>
      <c r="I40" s="10"/>
    </row>
    <row r="41" spans="1:11" x14ac:dyDescent="0.25">
      <c r="A41" s="389" t="s">
        <v>761</v>
      </c>
      <c r="B41" s="104">
        <v>150496985</v>
      </c>
      <c r="C41" s="104">
        <v>145758990</v>
      </c>
      <c r="D41" s="104">
        <v>153673640</v>
      </c>
      <c r="E41" s="516">
        <v>175355705</v>
      </c>
      <c r="F41" s="394">
        <v>157776860.5</v>
      </c>
      <c r="G41" s="10"/>
      <c r="H41" s="10"/>
      <c r="I41" s="10"/>
    </row>
    <row r="42" spans="1:11" x14ac:dyDescent="0.25">
      <c r="A42" s="389" t="s">
        <v>1378</v>
      </c>
      <c r="B42" s="104">
        <v>17745372</v>
      </c>
      <c r="C42" s="104">
        <v>23395717</v>
      </c>
      <c r="D42" s="104">
        <v>25123143</v>
      </c>
      <c r="E42" s="516">
        <v>27535025</v>
      </c>
      <c r="F42" s="394">
        <v>24459491.219999999</v>
      </c>
      <c r="G42" s="10"/>
      <c r="H42" s="10"/>
      <c r="I42" s="10"/>
    </row>
    <row r="43" spans="1:11" x14ac:dyDescent="0.25">
      <c r="A43" s="389" t="s">
        <v>760</v>
      </c>
      <c r="B43" s="104">
        <v>294607067</v>
      </c>
      <c r="C43" s="104">
        <v>279647635</v>
      </c>
      <c r="D43" s="104">
        <v>274083117</v>
      </c>
      <c r="E43" s="516">
        <v>275023875</v>
      </c>
      <c r="F43" s="394">
        <v>305076445</v>
      </c>
      <c r="G43" s="10"/>
      <c r="H43" s="10"/>
      <c r="I43" s="10"/>
    </row>
    <row r="44" spans="1:11" x14ac:dyDescent="0.25">
      <c r="A44" s="389" t="s">
        <v>772</v>
      </c>
      <c r="B44" s="104">
        <v>49061</v>
      </c>
      <c r="C44" s="104">
        <v>220478</v>
      </c>
      <c r="D44" s="104">
        <v>188579</v>
      </c>
      <c r="E44" s="516">
        <v>260035</v>
      </c>
      <c r="F44" s="394">
        <v>191770.72579999999</v>
      </c>
      <c r="G44" s="10"/>
      <c r="H44" s="10"/>
      <c r="I44" s="10"/>
    </row>
    <row r="45" spans="1:11" x14ac:dyDescent="0.25">
      <c r="A45" s="389" t="s">
        <v>773</v>
      </c>
      <c r="B45" s="104">
        <v>6767</v>
      </c>
      <c r="C45" s="104">
        <v>6052</v>
      </c>
      <c r="D45" s="104">
        <v>6054</v>
      </c>
      <c r="E45" s="516">
        <v>6313</v>
      </c>
      <c r="F45" s="394">
        <v>5935.86</v>
      </c>
      <c r="G45" s="10"/>
      <c r="H45" s="10"/>
      <c r="I45" s="10"/>
    </row>
    <row r="46" spans="1:11" x14ac:dyDescent="0.25">
      <c r="A46" s="389" t="s">
        <v>774</v>
      </c>
      <c r="B46" s="104">
        <v>209964</v>
      </c>
      <c r="C46" s="104">
        <v>236814</v>
      </c>
      <c r="D46" s="104">
        <v>184628</v>
      </c>
      <c r="E46" s="516">
        <v>456379</v>
      </c>
      <c r="F46" s="394">
        <v>482090.4265</v>
      </c>
      <c r="G46" s="10"/>
      <c r="H46" s="10"/>
      <c r="I46" s="10"/>
    </row>
    <row r="47" spans="1:11" x14ac:dyDescent="0.25">
      <c r="A47" s="389" t="s">
        <v>775</v>
      </c>
      <c r="B47" s="104">
        <v>3859654</v>
      </c>
      <c r="C47" s="104">
        <v>6216595</v>
      </c>
      <c r="D47" s="104">
        <v>5404428</v>
      </c>
      <c r="E47" s="516">
        <v>5947975</v>
      </c>
      <c r="F47" s="394">
        <v>5877301.3569999998</v>
      </c>
      <c r="G47" s="10"/>
      <c r="H47" s="10"/>
      <c r="I47" s="10"/>
    </row>
    <row r="48" spans="1:11" x14ac:dyDescent="0.25">
      <c r="A48" s="389" t="s">
        <v>776</v>
      </c>
      <c r="B48" s="74">
        <v>348719</v>
      </c>
      <c r="C48" s="74">
        <v>319432</v>
      </c>
      <c r="D48" s="74">
        <v>243699</v>
      </c>
      <c r="E48" s="516">
        <v>499004</v>
      </c>
      <c r="F48" s="394">
        <v>705285.66599999997</v>
      </c>
      <c r="G48" s="10"/>
      <c r="H48" s="10"/>
      <c r="I48" s="10"/>
    </row>
    <row r="49" spans="1:9" x14ac:dyDescent="0.25">
      <c r="A49" s="145"/>
      <c r="B49" s="50"/>
      <c r="C49" s="50"/>
      <c r="D49" s="50"/>
      <c r="E49" s="10"/>
      <c r="F49" s="10"/>
      <c r="G49" s="10"/>
      <c r="H49" s="10"/>
      <c r="I49" s="10"/>
    </row>
    <row r="50" spans="1:9" ht="14.25" customHeight="1" x14ac:dyDescent="0.25">
      <c r="A50" s="793" t="s">
        <v>583</v>
      </c>
      <c r="B50" s="793"/>
      <c r="C50" s="793"/>
      <c r="D50" s="793"/>
      <c r="E50" s="793"/>
      <c r="F50" s="793"/>
      <c r="G50" s="10"/>
      <c r="H50" s="10"/>
      <c r="I50" s="10"/>
    </row>
    <row r="51" spans="1:9" x14ac:dyDescent="0.25">
      <c r="A51" s="484"/>
      <c r="B51" s="402">
        <v>2018</v>
      </c>
      <c r="C51" s="402">
        <v>2019</v>
      </c>
      <c r="D51" s="402">
        <v>2020</v>
      </c>
      <c r="E51" s="396">
        <v>2021</v>
      </c>
      <c r="F51" s="200">
        <v>2022</v>
      </c>
      <c r="G51" s="10"/>
      <c r="H51" s="10"/>
      <c r="I51" s="10"/>
    </row>
    <row r="52" spans="1:9" x14ac:dyDescent="0.25">
      <c r="A52" s="517" t="s">
        <v>771</v>
      </c>
      <c r="B52" s="234">
        <f t="shared" ref="B52:E52" si="0">SUM(B53:B55)</f>
        <v>2121758</v>
      </c>
      <c r="C52" s="234">
        <f t="shared" si="0"/>
        <v>1810495</v>
      </c>
      <c r="D52" s="234">
        <f t="shared" si="0"/>
        <v>647936</v>
      </c>
      <c r="E52" s="234">
        <f t="shared" si="0"/>
        <v>797722</v>
      </c>
      <c r="F52" s="234">
        <f>SUM(F53:F55)</f>
        <v>1414746.0460000001</v>
      </c>
      <c r="G52" s="10"/>
      <c r="H52" s="10"/>
      <c r="I52" s="10"/>
    </row>
    <row r="53" spans="1:9" x14ac:dyDescent="0.25">
      <c r="A53" s="389" t="s">
        <v>777</v>
      </c>
      <c r="B53" s="74">
        <v>1494494</v>
      </c>
      <c r="C53" s="74">
        <v>985817</v>
      </c>
      <c r="D53" s="74">
        <v>246442</v>
      </c>
      <c r="E53" s="516">
        <v>456002</v>
      </c>
      <c r="F53" s="394">
        <v>954283.71299999999</v>
      </c>
      <c r="G53" s="10"/>
      <c r="H53" s="10"/>
      <c r="I53" s="10"/>
    </row>
    <row r="54" spans="1:9" x14ac:dyDescent="0.25">
      <c r="A54" s="389" t="s">
        <v>1379</v>
      </c>
      <c r="B54" s="74">
        <v>324864</v>
      </c>
      <c r="C54" s="74">
        <v>487262</v>
      </c>
      <c r="D54" s="74">
        <v>258613</v>
      </c>
      <c r="E54" s="516">
        <v>175910</v>
      </c>
      <c r="F54" s="394">
        <v>339822.408</v>
      </c>
      <c r="G54" s="10"/>
      <c r="H54" s="10"/>
      <c r="I54" s="10"/>
    </row>
    <row r="55" spans="1:9" ht="25.5" x14ac:dyDescent="0.25">
      <c r="A55" s="389" t="s">
        <v>1380</v>
      </c>
      <c r="B55" s="74">
        <v>302400</v>
      </c>
      <c r="C55" s="74">
        <v>337416</v>
      </c>
      <c r="D55" s="74">
        <v>142881</v>
      </c>
      <c r="E55" s="516">
        <v>165810</v>
      </c>
      <c r="F55" s="394">
        <v>120639.925</v>
      </c>
      <c r="G55" s="10"/>
      <c r="H55" s="10"/>
      <c r="I55" s="10"/>
    </row>
    <row r="56" spans="1:9" x14ac:dyDescent="0.25">
      <c r="A56" s="145"/>
      <c r="B56" s="50"/>
      <c r="C56" s="50"/>
      <c r="D56" s="50"/>
      <c r="E56" s="10"/>
      <c r="F56" s="10"/>
      <c r="G56" s="10"/>
      <c r="H56" s="10"/>
      <c r="I56" s="10"/>
    </row>
    <row r="57" spans="1:9" x14ac:dyDescent="0.25">
      <c r="A57" s="805" t="s">
        <v>781</v>
      </c>
      <c r="B57" s="805"/>
      <c r="C57" s="805"/>
      <c r="D57" s="805"/>
      <c r="E57" s="805"/>
      <c r="F57" s="805"/>
      <c r="G57" s="10"/>
      <c r="H57" s="10"/>
      <c r="I57" s="10"/>
    </row>
    <row r="58" spans="1:9" x14ac:dyDescent="0.25">
      <c r="A58" s="235" t="s">
        <v>778</v>
      </c>
      <c r="B58" s="239">
        <v>2018</v>
      </c>
      <c r="C58" s="239">
        <v>2019</v>
      </c>
      <c r="D58" s="239">
        <v>2020</v>
      </c>
      <c r="E58" s="240">
        <v>2021</v>
      </c>
      <c r="F58" s="240">
        <v>2022</v>
      </c>
      <c r="G58" s="10"/>
      <c r="H58" s="10"/>
      <c r="I58" s="10"/>
    </row>
    <row r="59" spans="1:9" x14ac:dyDescent="0.25">
      <c r="A59" s="235" t="s">
        <v>771</v>
      </c>
      <c r="B59" s="243">
        <f t="shared" ref="B59:E59" si="1">SUM(B60:B63)</f>
        <v>397916219.77499998</v>
      </c>
      <c r="C59" s="243">
        <f t="shared" si="1"/>
        <v>385920939</v>
      </c>
      <c r="D59" s="243">
        <f t="shared" si="1"/>
        <v>400823352.46999997</v>
      </c>
      <c r="E59" s="243">
        <f t="shared" si="1"/>
        <v>436485808.19999999</v>
      </c>
      <c r="F59" s="243">
        <f>SUM(F60:F63)</f>
        <v>409384919.72000003</v>
      </c>
      <c r="G59" s="10"/>
      <c r="H59" s="10"/>
      <c r="I59" s="10"/>
    </row>
    <row r="60" spans="1:9" ht="25.5" x14ac:dyDescent="0.25">
      <c r="A60" s="277" t="s">
        <v>779</v>
      </c>
      <c r="B60" s="73">
        <v>304204210</v>
      </c>
      <c r="C60" s="73">
        <v>270899460</v>
      </c>
      <c r="D60" s="73">
        <v>287627662.32999998</v>
      </c>
      <c r="E60" s="518">
        <v>316499623.69999999</v>
      </c>
      <c r="F60" s="242">
        <v>292766725.81</v>
      </c>
      <c r="G60" s="10"/>
      <c r="H60" s="10"/>
      <c r="I60" s="10"/>
    </row>
    <row r="61" spans="1:9" ht="25.5" x14ac:dyDescent="0.25">
      <c r="A61" s="277" t="s">
        <v>780</v>
      </c>
      <c r="B61" s="73">
        <v>77054765</v>
      </c>
      <c r="C61" s="73">
        <v>115021479</v>
      </c>
      <c r="D61" s="73">
        <v>113195690.14</v>
      </c>
      <c r="E61" s="518">
        <v>119986184.5</v>
      </c>
      <c r="F61" s="242">
        <v>116618193.91</v>
      </c>
      <c r="G61" s="10"/>
      <c r="H61" s="10"/>
      <c r="I61" s="10"/>
    </row>
    <row r="62" spans="1:9" x14ac:dyDescent="0.25">
      <c r="A62" s="277" t="s">
        <v>1381</v>
      </c>
      <c r="B62" s="104">
        <v>145.77500000000001</v>
      </c>
      <c r="C62" s="104">
        <v>0</v>
      </c>
      <c r="D62" s="104">
        <v>0</v>
      </c>
      <c r="E62" s="247">
        <v>0</v>
      </c>
      <c r="F62" s="247">
        <v>0</v>
      </c>
      <c r="G62" s="10"/>
      <c r="H62" s="10"/>
      <c r="I62" s="10"/>
    </row>
    <row r="63" spans="1:9" x14ac:dyDescent="0.25">
      <c r="A63" s="185" t="s">
        <v>1540</v>
      </c>
      <c r="B63" s="104">
        <v>16657099</v>
      </c>
      <c r="C63" s="104">
        <v>0</v>
      </c>
      <c r="D63" s="104">
        <v>0</v>
      </c>
      <c r="E63" s="247">
        <v>0</v>
      </c>
      <c r="F63" s="247">
        <v>0</v>
      </c>
      <c r="G63" s="10"/>
      <c r="H63" s="10"/>
      <c r="I63" s="10"/>
    </row>
    <row r="64" spans="1:9" x14ac:dyDescent="0.25">
      <c r="A64" s="237"/>
      <c r="B64" s="238"/>
      <c r="C64" s="238"/>
      <c r="D64" s="238"/>
      <c r="E64" s="141"/>
      <c r="F64" s="141"/>
      <c r="G64" s="10"/>
      <c r="H64" s="10"/>
      <c r="I64" s="10"/>
    </row>
    <row r="65" spans="1:9" ht="47.25" customHeight="1" x14ac:dyDescent="0.25">
      <c r="A65" s="805" t="s">
        <v>584</v>
      </c>
      <c r="B65" s="805"/>
      <c r="C65" s="805"/>
      <c r="D65" s="805"/>
      <c r="E65" s="10"/>
      <c r="F65" s="10"/>
      <c r="G65" s="10"/>
      <c r="H65" s="10"/>
      <c r="I65" s="10"/>
    </row>
    <row r="66" spans="1:9" x14ac:dyDescent="0.25">
      <c r="A66" s="235" t="s">
        <v>778</v>
      </c>
      <c r="B66" s="239">
        <v>2020</v>
      </c>
      <c r="C66" s="240">
        <v>2021</v>
      </c>
      <c r="D66" s="240">
        <v>2022</v>
      </c>
      <c r="E66" s="10"/>
      <c r="F66" s="10"/>
      <c r="G66" s="10"/>
    </row>
    <row r="67" spans="1:9" x14ac:dyDescent="0.25">
      <c r="A67" s="241" t="s">
        <v>771</v>
      </c>
      <c r="B67" s="236">
        <v>249993066.77000001</v>
      </c>
      <c r="C67" s="236">
        <v>251426433.72999999</v>
      </c>
      <c r="D67" s="236">
        <v>253153097.96000001</v>
      </c>
      <c r="E67" s="141"/>
      <c r="F67" s="141"/>
      <c r="G67" s="10"/>
      <c r="H67" s="10"/>
      <c r="I67" s="10"/>
    </row>
    <row r="68" spans="1:9" ht="25.5" x14ac:dyDescent="0.25">
      <c r="A68" s="277" t="s">
        <v>782</v>
      </c>
      <c r="B68" s="104">
        <v>245723404.72999999</v>
      </c>
      <c r="C68" s="104">
        <v>246716542.81999999</v>
      </c>
      <c r="D68" s="104">
        <v>248164412.96000001</v>
      </c>
      <c r="E68" s="141"/>
      <c r="F68" s="141"/>
      <c r="G68" s="10"/>
      <c r="H68" s="10"/>
      <c r="I68" s="10"/>
    </row>
    <row r="69" spans="1:9" x14ac:dyDescent="0.25">
      <c r="A69" s="277" t="s">
        <v>783</v>
      </c>
      <c r="B69" s="104">
        <v>4269662.04</v>
      </c>
      <c r="C69" s="104">
        <v>4709890.91</v>
      </c>
      <c r="D69" s="104">
        <v>4988684.99</v>
      </c>
      <c r="E69" s="141"/>
      <c r="F69" s="141"/>
      <c r="G69" s="10"/>
      <c r="H69" s="10"/>
      <c r="I69" s="10"/>
    </row>
    <row r="70" spans="1:9" x14ac:dyDescent="0.25">
      <c r="A70" s="237"/>
      <c r="B70" s="238"/>
      <c r="C70" s="238"/>
      <c r="D70" s="238"/>
      <c r="E70" s="141"/>
      <c r="F70" s="141"/>
      <c r="G70" s="10"/>
      <c r="H70" s="10"/>
      <c r="I70" s="10"/>
    </row>
    <row r="71" spans="1:9" x14ac:dyDescent="0.25">
      <c r="A71" s="805" t="s">
        <v>585</v>
      </c>
      <c r="B71" s="805"/>
      <c r="C71" s="805"/>
      <c r="D71" s="805"/>
      <c r="E71" s="141"/>
      <c r="F71" s="141"/>
      <c r="G71" s="10"/>
      <c r="H71" s="10"/>
      <c r="I71" s="10"/>
    </row>
    <row r="72" spans="1:9" x14ac:dyDescent="0.25">
      <c r="A72" s="235"/>
      <c r="B72" s="239">
        <v>2020</v>
      </c>
      <c r="C72" s="240">
        <v>2021</v>
      </c>
      <c r="D72" s="240">
        <v>2022</v>
      </c>
      <c r="E72" s="141"/>
      <c r="F72" s="141"/>
      <c r="G72" s="10"/>
      <c r="H72" s="10"/>
      <c r="I72" s="10"/>
    </row>
    <row r="73" spans="1:9" x14ac:dyDescent="0.25">
      <c r="A73" s="241" t="s">
        <v>771</v>
      </c>
      <c r="B73" s="236">
        <v>23518397.489999998</v>
      </c>
      <c r="C73" s="236">
        <v>25412554.989999998</v>
      </c>
      <c r="D73" s="236">
        <v>27436758.370000001</v>
      </c>
      <c r="E73" s="141"/>
      <c r="F73" s="141"/>
      <c r="G73" s="10"/>
      <c r="H73" s="10"/>
      <c r="I73" s="10"/>
    </row>
    <row r="74" spans="1:9" ht="25.5" x14ac:dyDescent="0.25">
      <c r="A74" s="277" t="s">
        <v>1382</v>
      </c>
      <c r="B74" s="104">
        <v>10674529.199999999</v>
      </c>
      <c r="C74" s="104">
        <v>12383899.199999999</v>
      </c>
      <c r="D74" s="104">
        <v>14501417.109999999</v>
      </c>
      <c r="E74" s="141"/>
      <c r="F74" s="141"/>
      <c r="G74" s="10"/>
      <c r="H74" s="10"/>
      <c r="I74" s="10"/>
    </row>
    <row r="75" spans="1:9" x14ac:dyDescent="0.25">
      <c r="A75" s="277" t="s">
        <v>1383</v>
      </c>
      <c r="B75" s="104">
        <v>12843868.289999999</v>
      </c>
      <c r="C75" s="104">
        <v>13028655.789999999</v>
      </c>
      <c r="D75" s="104">
        <v>12935341.26</v>
      </c>
      <c r="E75" s="141"/>
      <c r="F75" s="141"/>
      <c r="G75" s="10"/>
      <c r="H75" s="10"/>
      <c r="I75" s="10"/>
    </row>
    <row r="76" spans="1:9" x14ac:dyDescent="0.25">
      <c r="A76" s="145"/>
      <c r="B76" s="50"/>
      <c r="C76" s="50"/>
      <c r="D76" s="50"/>
      <c r="E76" s="10"/>
      <c r="F76" s="10"/>
      <c r="G76" s="10"/>
      <c r="H76" s="10"/>
      <c r="I76" s="10"/>
    </row>
    <row r="77" spans="1:9" x14ac:dyDescent="0.25">
      <c r="A77" s="804" t="s">
        <v>586</v>
      </c>
      <c r="B77" s="804"/>
      <c r="C77" s="804"/>
      <c r="D77" s="804"/>
      <c r="E77" s="804"/>
      <c r="F77" s="10"/>
      <c r="G77" s="10"/>
      <c r="H77" s="10"/>
      <c r="I77" s="10"/>
    </row>
    <row r="78" spans="1:9" ht="25.5" x14ac:dyDescent="0.25">
      <c r="A78" s="230"/>
      <c r="B78" s="338" t="s">
        <v>784</v>
      </c>
      <c r="C78" s="338" t="s">
        <v>785</v>
      </c>
      <c r="D78" s="338" t="s">
        <v>786</v>
      </c>
      <c r="E78" s="338" t="s">
        <v>787</v>
      </c>
      <c r="F78" s="10"/>
      <c r="G78" s="10"/>
      <c r="H78" s="10"/>
      <c r="I78" s="10"/>
    </row>
    <row r="79" spans="1:9" x14ac:dyDescent="0.25">
      <c r="A79" s="231">
        <v>2019</v>
      </c>
      <c r="B79" s="89">
        <v>98.31</v>
      </c>
      <c r="C79" s="89">
        <v>0.05</v>
      </c>
      <c r="D79" s="89">
        <v>0.54</v>
      </c>
      <c r="E79" s="292">
        <v>1.1000000000000001</v>
      </c>
      <c r="F79" s="10"/>
      <c r="G79" s="10"/>
      <c r="H79" s="10"/>
      <c r="I79" s="10"/>
    </row>
    <row r="80" spans="1:9" x14ac:dyDescent="0.25">
      <c r="A80" s="231">
        <v>2020</v>
      </c>
      <c r="B80" s="89">
        <v>98.55</v>
      </c>
      <c r="C80" s="89">
        <v>0.02</v>
      </c>
      <c r="D80" s="89">
        <v>0.56999999999999995</v>
      </c>
      <c r="E80" s="292">
        <v>0.87</v>
      </c>
      <c r="F80" s="10"/>
      <c r="G80" s="10"/>
      <c r="H80" s="10"/>
      <c r="I80" s="10"/>
    </row>
    <row r="81" spans="1:9" x14ac:dyDescent="0.25">
      <c r="A81" s="232">
        <v>2021</v>
      </c>
      <c r="B81" s="89">
        <v>98.77</v>
      </c>
      <c r="C81" s="89">
        <v>0.01</v>
      </c>
      <c r="D81" s="89">
        <v>0.57999999999999996</v>
      </c>
      <c r="E81" s="292">
        <v>0.64</v>
      </c>
      <c r="F81" s="10"/>
      <c r="G81" s="10"/>
      <c r="H81" s="10"/>
      <c r="I81" s="10"/>
    </row>
    <row r="82" spans="1:9" x14ac:dyDescent="0.25">
      <c r="A82" s="232">
        <v>2022</v>
      </c>
      <c r="B82" s="89">
        <v>99.03</v>
      </c>
      <c r="C82" s="89">
        <v>0.03</v>
      </c>
      <c r="D82" s="89">
        <v>0.56999999999999995</v>
      </c>
      <c r="E82" s="292">
        <v>0.37</v>
      </c>
      <c r="F82" s="10"/>
      <c r="G82" s="10"/>
      <c r="H82" s="10"/>
      <c r="I82" s="10"/>
    </row>
    <row r="83" spans="1:9" x14ac:dyDescent="0.25">
      <c r="A83" s="145"/>
      <c r="B83" s="50"/>
      <c r="C83" s="50"/>
      <c r="D83" s="50"/>
      <c r="E83" s="10"/>
      <c r="F83" s="10"/>
      <c r="G83" s="10"/>
      <c r="H83" s="10"/>
      <c r="I83" s="10"/>
    </row>
    <row r="84" spans="1:9" ht="14.25" customHeight="1" x14ac:dyDescent="0.25">
      <c r="A84" s="793" t="s">
        <v>587</v>
      </c>
      <c r="B84" s="793"/>
      <c r="C84" s="793"/>
      <c r="D84" s="793"/>
      <c r="E84" s="109"/>
      <c r="F84" s="109"/>
      <c r="G84" s="10"/>
      <c r="H84" s="10"/>
      <c r="I84" s="10"/>
    </row>
    <row r="85" spans="1:9" x14ac:dyDescent="0.25">
      <c r="A85" s="378">
        <v>2019</v>
      </c>
      <c r="B85" s="378">
        <v>2020</v>
      </c>
      <c r="C85" s="378">
        <v>2021</v>
      </c>
      <c r="D85" s="378">
        <v>2022</v>
      </c>
      <c r="E85" s="10"/>
      <c r="F85" s="10"/>
      <c r="G85" s="10"/>
      <c r="H85" s="10"/>
      <c r="I85" s="10"/>
    </row>
    <row r="86" spans="1:9" x14ac:dyDescent="0.25">
      <c r="A86" s="137">
        <v>65</v>
      </c>
      <c r="B86" s="393">
        <v>65.099999999999994</v>
      </c>
      <c r="C86" s="393">
        <v>65.3</v>
      </c>
      <c r="D86" s="293">
        <v>64.599999999999994</v>
      </c>
      <c r="E86" s="10"/>
      <c r="F86" s="10"/>
      <c r="G86" s="10"/>
      <c r="H86" s="10"/>
      <c r="I86" s="10"/>
    </row>
    <row r="87" spans="1:9" x14ac:dyDescent="0.25">
      <c r="A87" s="283"/>
      <c r="B87" s="135"/>
      <c r="C87" s="135"/>
      <c r="D87" s="50"/>
      <c r="E87" s="10"/>
      <c r="F87" s="10"/>
      <c r="G87" s="10"/>
      <c r="H87" s="10"/>
      <c r="I87" s="10"/>
    </row>
    <row r="88" spans="1:9" x14ac:dyDescent="0.25">
      <c r="A88" s="409" t="s">
        <v>788</v>
      </c>
      <c r="B88" s="10"/>
      <c r="C88" s="10"/>
      <c r="D88" s="10"/>
      <c r="E88" s="10"/>
      <c r="F88" s="10"/>
      <c r="G88" s="10"/>
      <c r="H88" s="10"/>
      <c r="I88" s="10"/>
    </row>
    <row r="89" spans="1:9" ht="15" x14ac:dyDescent="0.25">
      <c r="A89" s="105"/>
      <c r="B89" s="50"/>
      <c r="C89" s="50"/>
      <c r="D89" s="50"/>
      <c r="E89" s="10"/>
      <c r="F89" s="10"/>
      <c r="G89" s="10"/>
      <c r="H89" s="10"/>
      <c r="I89" s="10"/>
    </row>
    <row r="90" spans="1:9" ht="14.25" customHeight="1" x14ac:dyDescent="0.25">
      <c r="A90" s="806" t="s">
        <v>789</v>
      </c>
      <c r="B90" s="806"/>
      <c r="C90" s="806"/>
      <c r="D90" s="806"/>
      <c r="E90" s="109"/>
      <c r="F90" s="10"/>
      <c r="G90" s="10"/>
      <c r="H90" s="10"/>
      <c r="I90" s="10"/>
    </row>
    <row r="91" spans="1:9" x14ac:dyDescent="0.25">
      <c r="A91" s="378">
        <v>2019</v>
      </c>
      <c r="B91" s="378">
        <v>2020</v>
      </c>
      <c r="C91" s="378">
        <v>2021</v>
      </c>
      <c r="D91" s="378">
        <v>2022</v>
      </c>
      <c r="E91" s="10"/>
      <c r="F91" s="10"/>
      <c r="G91" s="10"/>
      <c r="H91" s="10"/>
      <c r="I91" s="10"/>
    </row>
    <row r="92" spans="1:9" x14ac:dyDescent="0.25">
      <c r="A92" s="277">
        <v>2422</v>
      </c>
      <c r="B92" s="277">
        <v>2262</v>
      </c>
      <c r="C92" s="277">
        <v>2132</v>
      </c>
      <c r="D92" s="185">
        <v>2486</v>
      </c>
      <c r="E92" s="10"/>
      <c r="F92" s="10"/>
      <c r="G92" s="10"/>
      <c r="H92" s="10"/>
      <c r="I92" s="10"/>
    </row>
    <row r="93" spans="1:9" x14ac:dyDescent="0.25">
      <c r="A93" s="107"/>
      <c r="B93" s="10"/>
      <c r="C93" s="10"/>
      <c r="D93" s="10"/>
      <c r="E93" s="10"/>
      <c r="F93" s="10"/>
      <c r="G93" s="10"/>
      <c r="H93" s="10"/>
      <c r="I93" s="10"/>
    </row>
    <row r="94" spans="1:9" x14ac:dyDescent="0.25">
      <c r="A94" s="409"/>
      <c r="B94" s="10"/>
      <c r="C94" s="10"/>
      <c r="D94" s="10"/>
      <c r="E94" s="10"/>
      <c r="F94" s="10"/>
      <c r="G94" s="10"/>
      <c r="H94" s="10"/>
      <c r="I94" s="10"/>
    </row>
    <row r="95" spans="1:9" ht="29.85" customHeight="1" x14ac:dyDescent="0.25">
      <c r="A95" s="793" t="s">
        <v>543</v>
      </c>
      <c r="B95" s="793"/>
      <c r="C95" s="793"/>
      <c r="D95" s="793"/>
      <c r="E95" s="793"/>
      <c r="F95" s="10"/>
      <c r="G95" s="10"/>
      <c r="H95" s="10"/>
      <c r="I95" s="10"/>
    </row>
    <row r="96" spans="1:9" x14ac:dyDescent="0.25">
      <c r="A96" s="100"/>
      <c r="B96" s="378">
        <v>2019</v>
      </c>
      <c r="C96" s="378">
        <v>2020</v>
      </c>
      <c r="D96" s="378">
        <v>2021</v>
      </c>
      <c r="E96" s="378">
        <v>2022</v>
      </c>
      <c r="F96" s="10"/>
      <c r="G96" s="10"/>
      <c r="H96" s="10"/>
      <c r="I96" s="10"/>
    </row>
    <row r="97" spans="1:9" x14ac:dyDescent="0.25">
      <c r="A97" s="100" t="s">
        <v>1384</v>
      </c>
      <c r="B97" s="46">
        <v>0.88</v>
      </c>
      <c r="C97" s="46">
        <v>0.91</v>
      </c>
      <c r="D97" s="46">
        <v>0.93</v>
      </c>
      <c r="E97" s="47">
        <v>0.98</v>
      </c>
      <c r="F97" s="10"/>
      <c r="G97" s="10"/>
      <c r="H97" s="10"/>
      <c r="I97" s="10"/>
    </row>
    <row r="98" spans="1:9" x14ac:dyDescent="0.25">
      <c r="A98" s="100" t="s">
        <v>790</v>
      </c>
      <c r="B98" s="46">
        <v>2.74</v>
      </c>
      <c r="C98" s="46">
        <v>2.83</v>
      </c>
      <c r="D98" s="46">
        <v>2.99</v>
      </c>
      <c r="E98" s="47">
        <v>3.14</v>
      </c>
      <c r="F98" s="10"/>
      <c r="G98" s="10"/>
      <c r="H98" s="10"/>
      <c r="I98" s="10"/>
    </row>
    <row r="99" spans="1:9" x14ac:dyDescent="0.25">
      <c r="A99" s="100" t="s">
        <v>791</v>
      </c>
      <c r="B99" s="46">
        <v>2.62</v>
      </c>
      <c r="C99" s="46">
        <v>2.74</v>
      </c>
      <c r="D99" s="46">
        <v>2.85</v>
      </c>
      <c r="E99" s="47">
        <v>2.98</v>
      </c>
      <c r="F99" s="10"/>
      <c r="G99" s="10"/>
      <c r="H99" s="10"/>
      <c r="I99" s="10"/>
    </row>
    <row r="100" spans="1:9" x14ac:dyDescent="0.25">
      <c r="A100" s="519"/>
      <c r="B100" s="283"/>
      <c r="C100" s="283"/>
      <c r="D100" s="283"/>
      <c r="E100" s="10"/>
      <c r="F100" s="10"/>
      <c r="G100" s="10"/>
      <c r="H100" s="10"/>
      <c r="I100" s="10"/>
    </row>
    <row r="101" spans="1:9" ht="34.35" customHeight="1" x14ac:dyDescent="0.25">
      <c r="A101" s="793" t="s">
        <v>544</v>
      </c>
      <c r="B101" s="793"/>
      <c r="C101" s="793"/>
      <c r="D101" s="793"/>
      <c r="E101" s="793"/>
      <c r="F101" s="10"/>
      <c r="G101" s="10"/>
      <c r="H101" s="10"/>
      <c r="I101" s="10"/>
    </row>
    <row r="102" spans="1:9" x14ac:dyDescent="0.25">
      <c r="A102" s="100"/>
      <c r="B102" s="378">
        <v>2019</v>
      </c>
      <c r="C102" s="378">
        <v>2020</v>
      </c>
      <c r="D102" s="378">
        <v>2021</v>
      </c>
      <c r="E102" s="378">
        <v>2022</v>
      </c>
      <c r="F102" s="10"/>
      <c r="G102" s="10"/>
      <c r="H102" s="10"/>
      <c r="I102" s="10"/>
    </row>
    <row r="103" spans="1:9" x14ac:dyDescent="0.25">
      <c r="A103" s="100" t="s">
        <v>792</v>
      </c>
      <c r="B103" s="46">
        <v>518.38</v>
      </c>
      <c r="C103" s="46">
        <v>539.4</v>
      </c>
      <c r="D103" s="46">
        <v>564.08000000000004</v>
      </c>
      <c r="E103" s="47">
        <v>596.15</v>
      </c>
      <c r="F103" s="10"/>
      <c r="G103" s="10"/>
      <c r="H103" s="10"/>
      <c r="I103" s="10"/>
    </row>
    <row r="104" spans="1:9" x14ac:dyDescent="0.25">
      <c r="A104" s="100" t="s">
        <v>793</v>
      </c>
      <c r="B104" s="520">
        <v>1032.43</v>
      </c>
      <c r="C104" s="520">
        <v>1074.94</v>
      </c>
      <c r="D104" s="520">
        <v>1125.43</v>
      </c>
      <c r="E104" s="521">
        <v>1189.69</v>
      </c>
      <c r="F104" s="10"/>
      <c r="G104" s="10"/>
      <c r="H104" s="10"/>
      <c r="I104" s="10"/>
    </row>
    <row r="105" spans="1:9" x14ac:dyDescent="0.25">
      <c r="A105" s="9"/>
      <c r="B105" s="10"/>
      <c r="C105" s="10"/>
      <c r="D105" s="10"/>
      <c r="E105" s="10"/>
      <c r="F105" s="10"/>
      <c r="G105" s="10"/>
      <c r="H105" s="10"/>
      <c r="I105" s="10"/>
    </row>
    <row r="106" spans="1:9" ht="28.5" customHeight="1" x14ac:dyDescent="0.25">
      <c r="A106" s="793" t="s">
        <v>1385</v>
      </c>
      <c r="B106" s="793"/>
      <c r="C106" s="793"/>
      <c r="D106" s="793"/>
      <c r="E106" s="10"/>
      <c r="F106" s="319"/>
      <c r="G106" s="522"/>
      <c r="H106" s="10"/>
      <c r="I106" s="10"/>
    </row>
    <row r="107" spans="1:9" x14ac:dyDescent="0.25">
      <c r="A107" s="100"/>
      <c r="B107" s="523">
        <v>2020</v>
      </c>
      <c r="C107" s="523">
        <v>2021</v>
      </c>
      <c r="D107" s="523">
        <v>2022</v>
      </c>
      <c r="E107" s="10"/>
      <c r="F107" s="10"/>
      <c r="G107" s="10"/>
      <c r="H107" s="10"/>
      <c r="I107" s="10"/>
    </row>
    <row r="108" spans="1:9" ht="78.599999999999994" customHeight="1" x14ac:dyDescent="0.25">
      <c r="A108" s="102" t="s">
        <v>794</v>
      </c>
      <c r="B108" s="277">
        <v>20635</v>
      </c>
      <c r="C108" s="277">
        <v>81823</v>
      </c>
      <c r="D108" s="277">
        <v>90774</v>
      </c>
      <c r="E108" s="10"/>
      <c r="F108" s="10"/>
      <c r="G108" s="10"/>
      <c r="H108" s="10"/>
    </row>
    <row r="109" spans="1:9" ht="38.25" x14ac:dyDescent="0.25">
      <c r="A109" s="102" t="s">
        <v>795</v>
      </c>
      <c r="B109" s="395">
        <v>0.4</v>
      </c>
      <c r="C109" s="395">
        <v>0.5</v>
      </c>
      <c r="D109" s="395">
        <v>0.7</v>
      </c>
      <c r="E109" s="10"/>
      <c r="F109" s="10"/>
      <c r="G109" s="10"/>
      <c r="H109" s="10"/>
    </row>
    <row r="110" spans="1:9" x14ac:dyDescent="0.25">
      <c r="A110" s="409" t="s">
        <v>796</v>
      </c>
      <c r="B110" s="10"/>
      <c r="C110" s="10"/>
      <c r="D110" s="10"/>
      <c r="E110" s="10"/>
      <c r="F110" s="10"/>
      <c r="G110" s="10"/>
      <c r="H110" s="10"/>
      <c r="I110" s="10"/>
    </row>
    <row r="111" spans="1:9" x14ac:dyDescent="0.25">
      <c r="A111" s="55"/>
      <c r="B111" s="524"/>
      <c r="C111" s="524"/>
      <c r="D111" s="524"/>
      <c r="E111" s="10"/>
      <c r="F111" s="10"/>
      <c r="G111" s="10"/>
      <c r="H111" s="10"/>
      <c r="I111" s="10"/>
    </row>
    <row r="112" spans="1:9" ht="34.5" customHeight="1" x14ac:dyDescent="0.25">
      <c r="A112" s="792" t="s">
        <v>1536</v>
      </c>
      <c r="B112" s="792"/>
      <c r="C112" s="792"/>
      <c r="D112" s="792"/>
      <c r="E112" s="109"/>
      <c r="F112" s="10"/>
      <c r="G112" s="10"/>
      <c r="H112" s="10"/>
      <c r="I112" s="10"/>
    </row>
    <row r="113" spans="1:9" ht="24" customHeight="1" x14ac:dyDescent="0.25">
      <c r="A113" s="378">
        <v>2019</v>
      </c>
      <c r="B113" s="378">
        <v>2020</v>
      </c>
      <c r="C113" s="378">
        <v>2021</v>
      </c>
      <c r="D113" s="378">
        <v>2022</v>
      </c>
      <c r="E113" s="10"/>
      <c r="F113" s="10"/>
      <c r="G113" s="10"/>
      <c r="H113" s="10"/>
      <c r="I113" s="10"/>
    </row>
    <row r="114" spans="1:9" ht="17.850000000000001" customHeight="1" x14ac:dyDescent="0.25">
      <c r="A114" s="408">
        <v>41</v>
      </c>
      <c r="B114" s="408">
        <v>47</v>
      </c>
      <c r="C114" s="408">
        <v>49</v>
      </c>
      <c r="D114" s="408">
        <v>52</v>
      </c>
      <c r="E114" s="10"/>
      <c r="F114" s="10"/>
      <c r="G114" s="10"/>
      <c r="H114" s="10"/>
      <c r="I114" s="10"/>
    </row>
    <row r="115" spans="1:9" ht="53.25" customHeight="1" x14ac:dyDescent="0.25">
      <c r="A115" s="817" t="s">
        <v>797</v>
      </c>
      <c r="B115" s="817"/>
      <c r="C115" s="817"/>
      <c r="D115" s="817"/>
      <c r="E115" s="10"/>
      <c r="F115" s="10"/>
      <c r="G115" s="10"/>
      <c r="H115" s="10"/>
      <c r="I115" s="10"/>
    </row>
    <row r="116" spans="1:9" ht="24" customHeight="1" x14ac:dyDescent="0.25">
      <c r="A116" s="383"/>
      <c r="B116" s="383"/>
      <c r="C116" s="383"/>
      <c r="D116" s="383"/>
      <c r="E116" s="10"/>
      <c r="F116" s="10"/>
      <c r="G116" s="10"/>
      <c r="H116" s="10"/>
      <c r="I116" s="10"/>
    </row>
    <row r="117" spans="1:9" ht="38.25" customHeight="1" x14ac:dyDescent="0.25">
      <c r="A117" s="818" t="s">
        <v>1535</v>
      </c>
      <c r="B117" s="818"/>
      <c r="C117" s="818"/>
      <c r="D117" s="818"/>
      <c r="E117" s="10"/>
      <c r="F117" s="10"/>
      <c r="G117" s="10"/>
      <c r="H117" s="10"/>
      <c r="I117" s="10"/>
    </row>
    <row r="118" spans="1:9" x14ac:dyDescent="0.25">
      <c r="A118" s="100"/>
      <c r="B118" s="378">
        <v>2020</v>
      </c>
      <c r="C118" s="378">
        <v>2021</v>
      </c>
      <c r="D118" s="378">
        <v>2022</v>
      </c>
      <c r="E118" s="10"/>
      <c r="F118" s="10"/>
      <c r="G118" s="10"/>
      <c r="H118" s="10"/>
    </row>
    <row r="119" spans="1:9" x14ac:dyDescent="0.25">
      <c r="A119" s="46" t="s">
        <v>123</v>
      </c>
      <c r="B119" s="323">
        <v>61.580468400000001</v>
      </c>
      <c r="C119" s="323">
        <v>87.266589999999994</v>
      </c>
      <c r="D119" s="525">
        <v>66.573809999999995</v>
      </c>
      <c r="E119" s="10"/>
      <c r="F119" s="10"/>
      <c r="G119" s="10"/>
      <c r="H119" s="10"/>
    </row>
    <row r="120" spans="1:9" x14ac:dyDescent="0.25">
      <c r="A120" s="46" t="s">
        <v>124</v>
      </c>
      <c r="B120" s="323">
        <v>0.48</v>
      </c>
      <c r="C120" s="323">
        <v>0.66</v>
      </c>
      <c r="D120" s="525">
        <v>0.48</v>
      </c>
      <c r="E120" s="321"/>
      <c r="F120" s="10"/>
      <c r="G120" s="10"/>
      <c r="H120" s="10"/>
    </row>
    <row r="121" spans="1:9" x14ac:dyDescent="0.25">
      <c r="A121" s="46" t="s">
        <v>125</v>
      </c>
      <c r="B121" s="323">
        <v>129.765106</v>
      </c>
      <c r="C121" s="323">
        <v>133.2576</v>
      </c>
      <c r="D121" s="525">
        <v>137.30000000000001</v>
      </c>
      <c r="E121" s="10"/>
      <c r="F121" s="10"/>
      <c r="G121" s="10"/>
      <c r="H121" s="10"/>
    </row>
    <row r="122" spans="1:9" x14ac:dyDescent="0.25">
      <c r="A122" s="9"/>
      <c r="B122" s="10"/>
      <c r="C122" s="10"/>
      <c r="D122" s="10"/>
      <c r="E122" s="10"/>
      <c r="F122" s="10"/>
      <c r="G122" s="10"/>
      <c r="H122" s="10"/>
      <c r="I122" s="10"/>
    </row>
    <row r="123" spans="1:9" s="526" customFormat="1" ht="39.75" customHeight="1" x14ac:dyDescent="0.25">
      <c r="A123" s="817" t="s">
        <v>798</v>
      </c>
      <c r="B123" s="817"/>
      <c r="C123" s="817"/>
      <c r="D123" s="817"/>
      <c r="E123" s="409"/>
      <c r="F123" s="409"/>
      <c r="G123" s="409"/>
      <c r="H123" s="409"/>
      <c r="I123" s="409"/>
    </row>
    <row r="124" spans="1:9" s="526" customFormat="1" x14ac:dyDescent="0.25">
      <c r="A124" s="409"/>
      <c r="B124" s="409"/>
      <c r="C124" s="409"/>
      <c r="D124" s="409"/>
      <c r="E124" s="409"/>
      <c r="F124" s="409"/>
      <c r="G124" s="409"/>
      <c r="H124" s="409"/>
      <c r="I124" s="409"/>
    </row>
    <row r="125" spans="1:9" ht="26.25" customHeight="1" x14ac:dyDescent="0.25">
      <c r="A125" s="769" t="s">
        <v>1341</v>
      </c>
      <c r="B125" s="769"/>
      <c r="C125" s="769"/>
      <c r="D125" s="769"/>
      <c r="E125" s="769"/>
      <c r="F125" s="769"/>
      <c r="G125" s="769"/>
      <c r="H125" s="10"/>
      <c r="I125" s="10"/>
    </row>
    <row r="126" spans="1:9" s="9" customFormat="1" ht="14.1" customHeight="1" x14ac:dyDescent="0.25"/>
    <row r="127" spans="1:9" x14ac:dyDescent="0.25">
      <c r="A127" s="464" t="s">
        <v>398</v>
      </c>
      <c r="B127" s="527"/>
      <c r="C127" s="527"/>
      <c r="D127" s="527"/>
      <c r="E127" s="527"/>
      <c r="F127" s="527"/>
      <c r="G127" s="527"/>
      <c r="H127" s="527"/>
      <c r="I127" s="10"/>
    </row>
    <row r="128" spans="1:9" x14ac:dyDescent="0.25">
      <c r="A128" s="464"/>
      <c r="B128" s="527"/>
      <c r="C128" s="814" t="s">
        <v>510</v>
      </c>
      <c r="D128" s="814"/>
      <c r="E128" s="814"/>
      <c r="F128" s="814"/>
      <c r="G128" s="814"/>
      <c r="H128" s="814"/>
      <c r="I128" s="10"/>
    </row>
    <row r="129" spans="1:9" x14ac:dyDescent="0.25">
      <c r="A129" s="528" t="s">
        <v>509</v>
      </c>
      <c r="B129" s="527"/>
      <c r="C129" s="814"/>
      <c r="D129" s="814"/>
      <c r="E129" s="814"/>
      <c r="F129" s="814"/>
      <c r="G129" s="814"/>
      <c r="H129" s="814"/>
      <c r="I129" s="10"/>
    </row>
    <row r="130" spans="1:9" x14ac:dyDescent="0.25">
      <c r="A130" s="527"/>
      <c r="B130" s="527"/>
      <c r="C130" s="814"/>
      <c r="D130" s="814"/>
      <c r="E130" s="814"/>
      <c r="F130" s="814"/>
      <c r="G130" s="814"/>
      <c r="H130" s="814"/>
      <c r="I130" s="10"/>
    </row>
    <row r="131" spans="1:9" ht="14.1" customHeight="1" x14ac:dyDescent="0.25">
      <c r="A131" s="527"/>
      <c r="B131" s="527"/>
      <c r="C131" s="814"/>
      <c r="D131" s="814"/>
      <c r="E131" s="814"/>
      <c r="F131" s="814"/>
      <c r="G131" s="814"/>
      <c r="H131" s="814"/>
      <c r="I131" s="10"/>
    </row>
    <row r="132" spans="1:9" x14ac:dyDescent="0.25">
      <c r="A132" s="527"/>
      <c r="B132" s="527"/>
      <c r="C132" s="814"/>
      <c r="D132" s="814"/>
      <c r="E132" s="814"/>
      <c r="F132" s="814"/>
      <c r="G132" s="814"/>
      <c r="H132" s="814"/>
      <c r="I132" s="10"/>
    </row>
    <row r="133" spans="1:9" ht="14.1" customHeight="1" x14ac:dyDescent="0.25">
      <c r="A133" s="527"/>
      <c r="B133" s="527"/>
      <c r="C133" s="814"/>
      <c r="D133" s="814"/>
      <c r="E133" s="814"/>
      <c r="F133" s="814"/>
      <c r="G133" s="814"/>
      <c r="H133" s="814"/>
      <c r="I133" s="10"/>
    </row>
    <row r="134" spans="1:9" x14ac:dyDescent="0.25">
      <c r="A134" s="529"/>
      <c r="B134" s="529"/>
      <c r="C134" s="815"/>
      <c r="D134" s="815"/>
      <c r="E134" s="815"/>
      <c r="F134" s="815"/>
      <c r="G134" s="815"/>
      <c r="H134" s="815"/>
      <c r="I134" s="10"/>
    </row>
    <row r="135" spans="1:9" x14ac:dyDescent="0.25">
      <c r="A135" s="530" t="s">
        <v>511</v>
      </c>
      <c r="B135" s="531"/>
      <c r="C135" s="816" t="s">
        <v>512</v>
      </c>
      <c r="D135" s="816"/>
      <c r="E135" s="816"/>
      <c r="F135" s="816"/>
      <c r="G135" s="816"/>
      <c r="H135" s="816"/>
      <c r="I135" s="10"/>
    </row>
    <row r="136" spans="1:9" x14ac:dyDescent="0.25">
      <c r="A136" s="527"/>
      <c r="B136" s="527"/>
      <c r="C136" s="814"/>
      <c r="D136" s="814"/>
      <c r="E136" s="814"/>
      <c r="F136" s="814"/>
      <c r="G136" s="814"/>
      <c r="H136" s="814"/>
      <c r="I136" s="10"/>
    </row>
    <row r="137" spans="1:9" x14ac:dyDescent="0.25">
      <c r="A137" s="527"/>
      <c r="B137" s="527"/>
      <c r="C137" s="814"/>
      <c r="D137" s="814"/>
      <c r="E137" s="814"/>
      <c r="F137" s="814"/>
      <c r="G137" s="814"/>
      <c r="H137" s="814"/>
      <c r="I137" s="10"/>
    </row>
    <row r="138" spans="1:9" x14ac:dyDescent="0.25">
      <c r="A138" s="10"/>
      <c r="B138" s="10"/>
      <c r="C138" s="10"/>
      <c r="D138" s="10"/>
      <c r="E138" s="532"/>
      <c r="F138" s="532"/>
      <c r="G138" s="532"/>
      <c r="H138" s="532"/>
      <c r="I138" s="10"/>
    </row>
    <row r="139" spans="1:9" x14ac:dyDescent="0.25">
      <c r="E139" s="532"/>
      <c r="F139" s="532"/>
      <c r="G139" s="532"/>
      <c r="H139" s="532"/>
      <c r="I139" s="10"/>
    </row>
    <row r="140" spans="1:9" x14ac:dyDescent="0.25">
      <c r="E140" s="532"/>
      <c r="F140" s="532"/>
      <c r="G140" s="532"/>
      <c r="H140" s="532"/>
      <c r="I140" s="10"/>
    </row>
    <row r="141" spans="1:9" x14ac:dyDescent="0.25">
      <c r="E141" s="532"/>
      <c r="F141" s="532"/>
      <c r="G141" s="532"/>
      <c r="H141" s="532"/>
      <c r="I141" s="10"/>
    </row>
    <row r="142" spans="1:9" x14ac:dyDescent="0.25">
      <c r="E142" s="10"/>
      <c r="F142" s="10"/>
      <c r="G142" s="10"/>
      <c r="H142" s="10"/>
      <c r="I142" s="10"/>
    </row>
  </sheetData>
  <mergeCells count="40">
    <mergeCell ref="C128:H134"/>
    <mergeCell ref="C135:H137"/>
    <mergeCell ref="A123:D123"/>
    <mergeCell ref="A125:G125"/>
    <mergeCell ref="A38:F38"/>
    <mergeCell ref="A50:F50"/>
    <mergeCell ref="A57:F57"/>
    <mergeCell ref="A112:D112"/>
    <mergeCell ref="A84:D84"/>
    <mergeCell ref="A115:D115"/>
    <mergeCell ref="A117:D117"/>
    <mergeCell ref="H2:I6"/>
    <mergeCell ref="D36:E36"/>
    <mergeCell ref="B36:C36"/>
    <mergeCell ref="H36:I36"/>
    <mergeCell ref="H34:I34"/>
    <mergeCell ref="A13:D13"/>
    <mergeCell ref="F36:G36"/>
    <mergeCell ref="A9:D9"/>
    <mergeCell ref="B34:C34"/>
    <mergeCell ref="D34:E34"/>
    <mergeCell ref="F34:G34"/>
    <mergeCell ref="A33:K33"/>
    <mergeCell ref="J34:K34"/>
    <mergeCell ref="J36:K36"/>
    <mergeCell ref="A18:F18"/>
    <mergeCell ref="A19:E19"/>
    <mergeCell ref="F19:H19"/>
    <mergeCell ref="A20:B21"/>
    <mergeCell ref="C20:F20"/>
    <mergeCell ref="G20:J20"/>
    <mergeCell ref="A106:D106"/>
    <mergeCell ref="A22:A25"/>
    <mergeCell ref="A26:A30"/>
    <mergeCell ref="A77:E77"/>
    <mergeCell ref="A65:D65"/>
    <mergeCell ref="A71:D71"/>
    <mergeCell ref="A90:D90"/>
    <mergeCell ref="A95:E95"/>
    <mergeCell ref="A101:E10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5"/>
  <sheetViews>
    <sheetView showGridLines="0" topLeftCell="A28" zoomScale="70" zoomScaleNormal="70" workbookViewId="0">
      <selection activeCell="D16" sqref="D16"/>
    </sheetView>
  </sheetViews>
  <sheetFormatPr defaultColWidth="8.85546875" defaultRowHeight="15" x14ac:dyDescent="0.25"/>
  <cols>
    <col min="1" max="1" width="19.5703125" style="272" customWidth="1"/>
    <col min="2" max="14" width="17.5703125" style="272" customWidth="1"/>
    <col min="15" max="16384" width="8.85546875" style="272"/>
  </cols>
  <sheetData>
    <row r="2" spans="1:14" x14ac:dyDescent="0.25">
      <c r="A2" s="505"/>
      <c r="B2" s="505"/>
      <c r="C2" s="505"/>
      <c r="D2" s="505"/>
      <c r="E2" s="505"/>
      <c r="F2" s="505"/>
      <c r="G2" s="506"/>
      <c r="H2" s="506"/>
      <c r="I2" s="506"/>
      <c r="J2" s="506"/>
      <c r="K2" s="506"/>
      <c r="L2" s="506"/>
      <c r="M2" s="506"/>
    </row>
    <row r="3" spans="1:14" x14ac:dyDescent="0.25">
      <c r="A3" s="505"/>
      <c r="B3" s="505"/>
      <c r="C3" s="505"/>
      <c r="D3" s="505"/>
      <c r="E3" s="505"/>
      <c r="F3" s="505"/>
      <c r="G3" s="506"/>
      <c r="H3" s="506"/>
      <c r="I3" s="506"/>
      <c r="J3" s="506"/>
      <c r="K3" s="506"/>
      <c r="L3" s="506"/>
      <c r="M3" s="506"/>
    </row>
    <row r="4" spans="1:14" x14ac:dyDescent="0.25">
      <c r="A4" s="506"/>
      <c r="B4" s="311" t="s">
        <v>1507</v>
      </c>
      <c r="C4" s="505"/>
      <c r="D4" s="505"/>
      <c r="E4" s="505"/>
      <c r="F4" s="505"/>
      <c r="G4" s="506"/>
      <c r="H4" s="506"/>
      <c r="I4" s="506"/>
      <c r="J4" s="506"/>
      <c r="K4" s="506"/>
      <c r="L4" s="506"/>
      <c r="M4" s="506"/>
    </row>
    <row r="5" spans="1:14" x14ac:dyDescent="0.25">
      <c r="A5" s="505"/>
      <c r="B5" s="507"/>
      <c r="C5" s="505"/>
      <c r="D5" s="505"/>
      <c r="E5" s="505"/>
      <c r="F5" s="505"/>
      <c r="G5" s="506"/>
      <c r="H5" s="506"/>
      <c r="I5" s="506"/>
      <c r="J5" s="506"/>
      <c r="K5" s="506"/>
      <c r="L5" s="506"/>
      <c r="M5" s="506"/>
    </row>
    <row r="6" spans="1:14" x14ac:dyDescent="0.25">
      <c r="A6" s="508"/>
      <c r="B6" s="508"/>
      <c r="C6" s="508"/>
      <c r="D6" s="508"/>
      <c r="E6" s="508"/>
      <c r="F6" s="508"/>
      <c r="G6" s="506"/>
      <c r="H6" s="506"/>
      <c r="I6" s="506"/>
      <c r="J6" s="506"/>
      <c r="K6" s="506"/>
      <c r="L6" s="506"/>
      <c r="M6" s="506"/>
    </row>
    <row r="7" spans="1:14" x14ac:dyDescent="0.25">
      <c r="A7" s="753" t="s">
        <v>547</v>
      </c>
      <c r="B7" s="753"/>
      <c r="C7" s="753"/>
    </row>
    <row r="9" spans="1:14" ht="26.25" customHeight="1" x14ac:dyDescent="0.25">
      <c r="A9" s="793" t="s">
        <v>1332</v>
      </c>
      <c r="B9" s="793"/>
      <c r="C9" s="793"/>
      <c r="D9" s="793"/>
      <c r="E9" s="793"/>
      <c r="F9" s="793"/>
      <c r="G9" s="793"/>
      <c r="H9" s="793"/>
      <c r="I9" s="793"/>
      <c r="J9" s="793"/>
      <c r="K9" s="793"/>
      <c r="L9" s="793"/>
      <c r="M9" s="793"/>
    </row>
    <row r="10" spans="1:14" ht="12.75" customHeight="1" x14ac:dyDescent="0.25">
      <c r="A10" s="231"/>
      <c r="B10" s="822">
        <v>2021</v>
      </c>
      <c r="C10" s="822"/>
      <c r="D10" s="822"/>
      <c r="E10" s="822"/>
      <c r="F10" s="822"/>
      <c r="G10" s="822"/>
      <c r="H10" s="822">
        <v>2022</v>
      </c>
      <c r="I10" s="822"/>
      <c r="J10" s="822"/>
      <c r="K10" s="822"/>
      <c r="L10" s="822"/>
      <c r="M10" s="822"/>
      <c r="N10" s="509"/>
    </row>
    <row r="11" spans="1:14" ht="26.25" customHeight="1" x14ac:dyDescent="0.25">
      <c r="A11" s="231"/>
      <c r="B11" s="823" t="s">
        <v>426</v>
      </c>
      <c r="C11" s="824"/>
      <c r="D11" s="823" t="s">
        <v>427</v>
      </c>
      <c r="E11" s="824"/>
      <c r="F11" s="825" t="s">
        <v>1512</v>
      </c>
      <c r="G11" s="826"/>
      <c r="H11" s="823" t="s">
        <v>426</v>
      </c>
      <c r="I11" s="824"/>
      <c r="J11" s="823" t="s">
        <v>427</v>
      </c>
      <c r="K11" s="824"/>
      <c r="L11" s="825" t="s">
        <v>1512</v>
      </c>
      <c r="M11" s="826"/>
      <c r="N11" s="509"/>
    </row>
    <row r="12" spans="1:14" ht="15.75" customHeight="1" x14ac:dyDescent="0.25">
      <c r="A12" s="395"/>
      <c r="B12" s="510" t="s">
        <v>211</v>
      </c>
      <c r="C12" s="510" t="s">
        <v>212</v>
      </c>
      <c r="D12" s="510" t="s">
        <v>211</v>
      </c>
      <c r="E12" s="510" t="s">
        <v>212</v>
      </c>
      <c r="F12" s="510" t="s">
        <v>211</v>
      </c>
      <c r="G12" s="510" t="s">
        <v>212</v>
      </c>
      <c r="H12" s="510" t="s">
        <v>211</v>
      </c>
      <c r="I12" s="510" t="s">
        <v>212</v>
      </c>
      <c r="J12" s="510" t="s">
        <v>211</v>
      </c>
      <c r="K12" s="510" t="s">
        <v>212</v>
      </c>
      <c r="L12" s="510" t="s">
        <v>211</v>
      </c>
      <c r="M12" s="510" t="s">
        <v>212</v>
      </c>
      <c r="N12" s="509"/>
    </row>
    <row r="13" spans="1:14" ht="38.25" x14ac:dyDescent="0.25">
      <c r="A13" s="465" t="s">
        <v>1386</v>
      </c>
      <c r="B13" s="510">
        <v>0.2</v>
      </c>
      <c r="C13" s="510">
        <v>14.7</v>
      </c>
      <c r="D13" s="114">
        <v>0</v>
      </c>
      <c r="E13" s="114">
        <v>0</v>
      </c>
      <c r="F13" s="510">
        <f>B13+D13</f>
        <v>0.2</v>
      </c>
      <c r="G13" s="510">
        <f>C13+E13</f>
        <v>14.7</v>
      </c>
      <c r="H13" s="510">
        <v>0.2</v>
      </c>
      <c r="I13" s="510">
        <v>10.4</v>
      </c>
      <c r="J13" s="510">
        <v>0</v>
      </c>
      <c r="K13" s="510">
        <v>0</v>
      </c>
      <c r="L13" s="510">
        <f>H13+J13</f>
        <v>0.2</v>
      </c>
      <c r="M13" s="510">
        <f>I13+K13</f>
        <v>10.4</v>
      </c>
      <c r="N13" s="509"/>
    </row>
    <row r="14" spans="1:14" ht="38.25" x14ac:dyDescent="0.25">
      <c r="A14" s="465" t="s">
        <v>1387</v>
      </c>
      <c r="B14" s="510">
        <v>1.8</v>
      </c>
      <c r="C14" s="510">
        <v>132.6</v>
      </c>
      <c r="D14" s="114">
        <v>1.67</v>
      </c>
      <c r="E14" s="114">
        <v>123.06</v>
      </c>
      <c r="F14" s="114">
        <f t="shared" ref="F14:F19" si="0">B14+D14</f>
        <v>3.4699999999999998</v>
      </c>
      <c r="G14" s="114">
        <f t="shared" ref="G14:G19" si="1">C14+E14</f>
        <v>255.66</v>
      </c>
      <c r="H14" s="114">
        <v>3.2</v>
      </c>
      <c r="I14" s="114">
        <v>216.4</v>
      </c>
      <c r="J14" s="114">
        <v>1.524</v>
      </c>
      <c r="K14" s="114">
        <v>104.553</v>
      </c>
      <c r="L14" s="114">
        <f t="shared" ref="L14:L20" si="2">H14+J14</f>
        <v>4.7240000000000002</v>
      </c>
      <c r="M14" s="114">
        <f t="shared" ref="M14:M20" si="3">I14+K14</f>
        <v>320.95299999999997</v>
      </c>
      <c r="N14" s="509"/>
    </row>
    <row r="15" spans="1:14" x14ac:dyDescent="0.25">
      <c r="A15" s="465" t="s">
        <v>1388</v>
      </c>
      <c r="B15" s="510">
        <v>50.6</v>
      </c>
      <c r="C15" s="510">
        <v>3726.6</v>
      </c>
      <c r="D15" s="114">
        <v>0.69099999999999995</v>
      </c>
      <c r="E15" s="114">
        <v>50.95</v>
      </c>
      <c r="F15" s="114">
        <f t="shared" si="0"/>
        <v>51.291000000000004</v>
      </c>
      <c r="G15" s="114">
        <f t="shared" si="1"/>
        <v>3777.5499999999997</v>
      </c>
      <c r="H15" s="114">
        <v>89.4</v>
      </c>
      <c r="I15" s="114">
        <v>6131.2</v>
      </c>
      <c r="J15" s="114">
        <v>1.3819999999999999</v>
      </c>
      <c r="K15" s="114">
        <v>94.8</v>
      </c>
      <c r="L15" s="114">
        <f t="shared" si="2"/>
        <v>90.782000000000011</v>
      </c>
      <c r="M15" s="114">
        <f t="shared" si="3"/>
        <v>6226</v>
      </c>
      <c r="N15" s="509"/>
    </row>
    <row r="16" spans="1:14" ht="51" x14ac:dyDescent="0.25">
      <c r="A16" s="465" t="s">
        <v>1389</v>
      </c>
      <c r="B16" s="510">
        <v>3.9</v>
      </c>
      <c r="C16" s="510">
        <v>287.2</v>
      </c>
      <c r="D16" s="114">
        <v>3.5720000000000001</v>
      </c>
      <c r="E16" s="114">
        <v>263.14</v>
      </c>
      <c r="F16" s="114">
        <f t="shared" si="0"/>
        <v>7.4719999999999995</v>
      </c>
      <c r="G16" s="114">
        <f t="shared" si="1"/>
        <v>550.33999999999992</v>
      </c>
      <c r="H16" s="114">
        <v>3.9</v>
      </c>
      <c r="I16" s="114">
        <v>265.3</v>
      </c>
      <c r="J16" s="114">
        <v>6.2960000000000003</v>
      </c>
      <c r="K16" s="114">
        <v>431.61900000000003</v>
      </c>
      <c r="L16" s="114">
        <f t="shared" si="2"/>
        <v>10.196</v>
      </c>
      <c r="M16" s="114">
        <f t="shared" si="3"/>
        <v>696.9190000000001</v>
      </c>
      <c r="N16" s="509"/>
    </row>
    <row r="17" spans="1:14" ht="25.5" x14ac:dyDescent="0.25">
      <c r="A17" s="465" t="s">
        <v>799</v>
      </c>
      <c r="B17" s="510">
        <v>1.3</v>
      </c>
      <c r="C17" s="510">
        <v>95.7</v>
      </c>
      <c r="D17" s="114">
        <v>0.58299999999999996</v>
      </c>
      <c r="E17" s="114">
        <v>43</v>
      </c>
      <c r="F17" s="114">
        <f t="shared" si="0"/>
        <v>1.883</v>
      </c>
      <c r="G17" s="114">
        <f t="shared" si="1"/>
        <v>138.69999999999999</v>
      </c>
      <c r="H17" s="114">
        <v>1</v>
      </c>
      <c r="I17" s="114">
        <v>68.400000000000006</v>
      </c>
      <c r="J17" s="114">
        <v>0.92400000000000004</v>
      </c>
      <c r="K17" s="114">
        <v>63.372</v>
      </c>
      <c r="L17" s="114">
        <f t="shared" si="2"/>
        <v>1.9239999999999999</v>
      </c>
      <c r="M17" s="114">
        <f t="shared" si="3"/>
        <v>131.77199999999999</v>
      </c>
      <c r="N17" s="509"/>
    </row>
    <row r="18" spans="1:14" ht="25.5" x14ac:dyDescent="0.25">
      <c r="A18" s="465" t="s">
        <v>1390</v>
      </c>
      <c r="B18" s="510">
        <v>10.5</v>
      </c>
      <c r="C18" s="510">
        <v>773.3</v>
      </c>
      <c r="D18" s="114">
        <v>7.7</v>
      </c>
      <c r="E18" s="114">
        <v>567.29999999999995</v>
      </c>
      <c r="F18" s="114">
        <f t="shared" si="0"/>
        <v>18.2</v>
      </c>
      <c r="G18" s="114">
        <f t="shared" si="1"/>
        <v>1340.6</v>
      </c>
      <c r="H18" s="114">
        <v>5</v>
      </c>
      <c r="I18" s="114">
        <v>339.6</v>
      </c>
      <c r="J18" s="114">
        <v>10.691000000000001</v>
      </c>
      <c r="K18" s="114">
        <v>732.9</v>
      </c>
      <c r="L18" s="114">
        <f t="shared" si="2"/>
        <v>15.691000000000001</v>
      </c>
      <c r="M18" s="114">
        <f t="shared" si="3"/>
        <v>1072.5</v>
      </c>
      <c r="N18" s="509"/>
    </row>
    <row r="19" spans="1:14" ht="38.25" x14ac:dyDescent="0.25">
      <c r="A19" s="465" t="s">
        <v>1391</v>
      </c>
      <c r="B19" s="510">
        <v>69.900000000000006</v>
      </c>
      <c r="C19" s="510">
        <v>5126</v>
      </c>
      <c r="D19" s="114">
        <v>3.0750000000000002</v>
      </c>
      <c r="E19" s="114">
        <v>226.5</v>
      </c>
      <c r="F19" s="114">
        <f t="shared" si="0"/>
        <v>72.975000000000009</v>
      </c>
      <c r="G19" s="114">
        <f t="shared" si="1"/>
        <v>5352.5</v>
      </c>
      <c r="H19" s="114">
        <v>114</v>
      </c>
      <c r="I19" s="114">
        <v>7813.9</v>
      </c>
      <c r="J19" s="114">
        <v>5.508</v>
      </c>
      <c r="K19" s="114">
        <v>337.6</v>
      </c>
      <c r="L19" s="114">
        <f t="shared" si="2"/>
        <v>119.508</v>
      </c>
      <c r="M19" s="114">
        <f t="shared" si="3"/>
        <v>8151.5</v>
      </c>
      <c r="N19" s="509"/>
    </row>
    <row r="20" spans="1:14" x14ac:dyDescent="0.25">
      <c r="A20" s="466" t="s">
        <v>771</v>
      </c>
      <c r="B20" s="510">
        <f t="shared" ref="B20" si="4">SUM(B13:B19)</f>
        <v>138.19999999999999</v>
      </c>
      <c r="C20" s="510">
        <f>SUM(C13:C19)</f>
        <v>10156.1</v>
      </c>
      <c r="D20" s="114">
        <f>SUM(D13:D19)</f>
        <v>17.291</v>
      </c>
      <c r="E20" s="114">
        <f>SUM(E13:E19)</f>
        <v>1273.9499999999998</v>
      </c>
      <c r="F20" s="114">
        <f>SUM(F13:F19)</f>
        <v>155.49100000000001</v>
      </c>
      <c r="G20" s="114">
        <f>SUM(G13:G19)</f>
        <v>11430.05</v>
      </c>
      <c r="H20" s="114">
        <f t="shared" ref="H20:K20" si="5">SUM(H13:H19)</f>
        <v>216.70000000000002</v>
      </c>
      <c r="I20" s="114">
        <f t="shared" si="5"/>
        <v>14845.2</v>
      </c>
      <c r="J20" s="114">
        <f t="shared" si="5"/>
        <v>26.324999999999999</v>
      </c>
      <c r="K20" s="114">
        <f t="shared" si="5"/>
        <v>1764.8440000000001</v>
      </c>
      <c r="L20" s="114">
        <f t="shared" si="2"/>
        <v>243.02500000000001</v>
      </c>
      <c r="M20" s="114">
        <f t="shared" si="3"/>
        <v>16610.044000000002</v>
      </c>
      <c r="N20" s="509"/>
    </row>
    <row r="22" spans="1:14" ht="24.75" customHeight="1" x14ac:dyDescent="0.25">
      <c r="A22" s="719" t="s">
        <v>800</v>
      </c>
      <c r="B22" s="719"/>
      <c r="C22" s="719"/>
      <c r="D22" s="719"/>
      <c r="E22" s="719"/>
      <c r="F22" s="719"/>
      <c r="G22" s="719"/>
      <c r="H22" s="719"/>
      <c r="I22" s="719"/>
      <c r="J22" s="719"/>
      <c r="K22" s="719"/>
      <c r="L22" s="719"/>
      <c r="M22" s="719"/>
    </row>
    <row r="24" spans="1:14" ht="20.85" customHeight="1" x14ac:dyDescent="0.25">
      <c r="A24" s="793" t="s">
        <v>588</v>
      </c>
      <c r="B24" s="793"/>
      <c r="C24" s="793"/>
      <c r="D24" s="793"/>
      <c r="E24" s="793"/>
      <c r="F24" s="793"/>
      <c r="G24" s="793"/>
      <c r="H24" s="793"/>
      <c r="I24" s="793"/>
      <c r="J24" s="793"/>
      <c r="K24" s="793"/>
      <c r="L24" s="793"/>
      <c r="M24" s="793"/>
    </row>
    <row r="25" spans="1:14" x14ac:dyDescent="0.25">
      <c r="A25" s="400"/>
      <c r="B25" s="776">
        <v>2019</v>
      </c>
      <c r="C25" s="776"/>
      <c r="D25" s="776"/>
      <c r="E25" s="776">
        <v>2020</v>
      </c>
      <c r="F25" s="776"/>
      <c r="G25" s="776"/>
      <c r="H25" s="776">
        <v>2021</v>
      </c>
      <c r="I25" s="776"/>
      <c r="J25" s="776"/>
      <c r="K25" s="776">
        <v>2022</v>
      </c>
      <c r="L25" s="776"/>
      <c r="M25" s="776"/>
    </row>
    <row r="26" spans="1:14" ht="25.5" x14ac:dyDescent="0.25">
      <c r="A26" s="400"/>
      <c r="B26" s="381" t="s">
        <v>426</v>
      </c>
      <c r="C26" s="381" t="s">
        <v>427</v>
      </c>
      <c r="D26" s="378" t="s">
        <v>1512</v>
      </c>
      <c r="E26" s="381" t="s">
        <v>426</v>
      </c>
      <c r="F26" s="381" t="s">
        <v>427</v>
      </c>
      <c r="G26" s="381" t="s">
        <v>1512</v>
      </c>
      <c r="H26" s="381" t="s">
        <v>426</v>
      </c>
      <c r="I26" s="381" t="s">
        <v>427</v>
      </c>
      <c r="J26" s="381" t="s">
        <v>1512</v>
      </c>
      <c r="K26" s="381" t="s">
        <v>426</v>
      </c>
      <c r="L26" s="381" t="s">
        <v>427</v>
      </c>
      <c r="M26" s="381" t="s">
        <v>1512</v>
      </c>
    </row>
    <row r="27" spans="1:14" ht="75" customHeight="1" x14ac:dyDescent="0.25">
      <c r="A27" s="467" t="s">
        <v>801</v>
      </c>
      <c r="B27" s="47">
        <v>0</v>
      </c>
      <c r="C27" s="47">
        <v>0</v>
      </c>
      <c r="D27" s="47">
        <v>0</v>
      </c>
      <c r="E27" s="47">
        <v>0</v>
      </c>
      <c r="F27" s="47">
        <v>0</v>
      </c>
      <c r="G27" s="47">
        <v>0</v>
      </c>
      <c r="H27" s="47">
        <v>0</v>
      </c>
      <c r="I27" s="47">
        <v>0</v>
      </c>
      <c r="J27" s="47">
        <v>0</v>
      </c>
      <c r="K27" s="47">
        <v>0</v>
      </c>
      <c r="L27" s="47">
        <v>0</v>
      </c>
      <c r="M27" s="47">
        <v>0</v>
      </c>
    </row>
    <row r="28" spans="1:14" ht="60" customHeight="1" x14ac:dyDescent="0.25">
      <c r="A28" s="468" t="s">
        <v>802</v>
      </c>
      <c r="B28" s="47">
        <v>0</v>
      </c>
      <c r="C28" s="47">
        <v>0</v>
      </c>
      <c r="D28" s="47">
        <v>0</v>
      </c>
      <c r="E28" s="47">
        <v>0</v>
      </c>
      <c r="F28" s="47">
        <v>0</v>
      </c>
      <c r="G28" s="47">
        <v>0</v>
      </c>
      <c r="H28" s="47">
        <v>0</v>
      </c>
      <c r="I28" s="47">
        <v>0</v>
      </c>
      <c r="J28" s="47">
        <v>0</v>
      </c>
      <c r="K28" s="47">
        <v>0</v>
      </c>
      <c r="L28" s="47">
        <v>0</v>
      </c>
      <c r="M28" s="47">
        <v>0</v>
      </c>
    </row>
    <row r="29" spans="1:14" ht="102" x14ac:dyDescent="0.25">
      <c r="A29" s="468" t="s">
        <v>803</v>
      </c>
      <c r="B29" s="47">
        <v>0</v>
      </c>
      <c r="C29" s="47">
        <v>0</v>
      </c>
      <c r="D29" s="47">
        <v>0</v>
      </c>
      <c r="E29" s="47">
        <v>0</v>
      </c>
      <c r="F29" s="47">
        <v>0</v>
      </c>
      <c r="G29" s="47">
        <v>0</v>
      </c>
      <c r="H29" s="47">
        <v>0</v>
      </c>
      <c r="I29" s="47">
        <v>0</v>
      </c>
      <c r="J29" s="47">
        <v>0</v>
      </c>
      <c r="K29" s="47">
        <v>0</v>
      </c>
      <c r="L29" s="47">
        <v>0</v>
      </c>
      <c r="M29" s="47">
        <v>0</v>
      </c>
    </row>
    <row r="31" spans="1:14" ht="15" customHeight="1" x14ac:dyDescent="0.25">
      <c r="A31" s="793" t="s">
        <v>1333</v>
      </c>
      <c r="B31" s="793"/>
      <c r="C31" s="793"/>
      <c r="D31" s="793"/>
      <c r="E31" s="793"/>
      <c r="F31" s="793"/>
      <c r="G31" s="793"/>
      <c r="H31" s="793"/>
      <c r="I31" s="793"/>
      <c r="J31" s="793"/>
      <c r="K31" s="793"/>
      <c r="L31" s="793"/>
      <c r="M31" s="793"/>
    </row>
    <row r="32" spans="1:14" x14ac:dyDescent="0.25">
      <c r="A32" s="819"/>
      <c r="B32" s="776">
        <v>2021</v>
      </c>
      <c r="C32" s="776"/>
      <c r="D32" s="776"/>
      <c r="E32" s="776"/>
      <c r="F32" s="776"/>
      <c r="G32" s="776"/>
      <c r="H32" s="776">
        <v>2022</v>
      </c>
      <c r="I32" s="776"/>
      <c r="J32" s="776"/>
      <c r="K32" s="776"/>
      <c r="L32" s="776"/>
      <c r="M32" s="776"/>
    </row>
    <row r="33" spans="1:13" ht="31.35" customHeight="1" x14ac:dyDescent="0.25">
      <c r="A33" s="820"/>
      <c r="B33" s="802" t="s">
        <v>426</v>
      </c>
      <c r="C33" s="802"/>
      <c r="D33" s="802" t="s">
        <v>427</v>
      </c>
      <c r="E33" s="802"/>
      <c r="F33" s="776" t="s">
        <v>1512</v>
      </c>
      <c r="G33" s="776"/>
      <c r="H33" s="770" t="s">
        <v>426</v>
      </c>
      <c r="I33" s="768"/>
      <c r="J33" s="802" t="s">
        <v>427</v>
      </c>
      <c r="K33" s="802"/>
      <c r="L33" s="776" t="s">
        <v>1512</v>
      </c>
      <c r="M33" s="776"/>
    </row>
    <row r="34" spans="1:13" x14ac:dyDescent="0.25">
      <c r="A34" s="821"/>
      <c r="B34" s="46" t="s">
        <v>211</v>
      </c>
      <c r="C34" s="46" t="s">
        <v>212</v>
      </c>
      <c r="D34" s="46" t="s">
        <v>211</v>
      </c>
      <c r="E34" s="46" t="s">
        <v>212</v>
      </c>
      <c r="F34" s="46" t="s">
        <v>211</v>
      </c>
      <c r="G34" s="46" t="s">
        <v>212</v>
      </c>
      <c r="H34" s="46" t="s">
        <v>211</v>
      </c>
      <c r="I34" s="46" t="s">
        <v>212</v>
      </c>
      <c r="J34" s="46" t="s">
        <v>211</v>
      </c>
      <c r="K34" s="46" t="s">
        <v>212</v>
      </c>
      <c r="L34" s="46" t="s">
        <v>211</v>
      </c>
      <c r="M34" s="46" t="s">
        <v>212</v>
      </c>
    </row>
    <row r="35" spans="1:13" ht="51" x14ac:dyDescent="0.25">
      <c r="A35" s="389" t="s">
        <v>804</v>
      </c>
      <c r="B35" s="510">
        <v>11.87</v>
      </c>
      <c r="C35" s="510">
        <v>874.2</v>
      </c>
      <c r="D35" s="510">
        <v>0.9</v>
      </c>
      <c r="E35" s="510">
        <v>66.3</v>
      </c>
      <c r="F35" s="510">
        <v>12.77</v>
      </c>
      <c r="G35" s="510">
        <v>913.4</v>
      </c>
      <c r="H35" s="510">
        <v>12.5</v>
      </c>
      <c r="I35" s="510">
        <v>854.5</v>
      </c>
      <c r="J35" s="510">
        <v>1.5</v>
      </c>
      <c r="K35" s="510">
        <v>98.3</v>
      </c>
      <c r="L35" s="510">
        <v>14</v>
      </c>
      <c r="M35" s="510">
        <v>952.8</v>
      </c>
    </row>
  </sheetData>
  <mergeCells count="26">
    <mergeCell ref="A7:C7"/>
    <mergeCell ref="B25:D25"/>
    <mergeCell ref="E25:G25"/>
    <mergeCell ref="B10:G10"/>
    <mergeCell ref="A9:M9"/>
    <mergeCell ref="H25:J25"/>
    <mergeCell ref="A24:M24"/>
    <mergeCell ref="K25:M25"/>
    <mergeCell ref="H10:M10"/>
    <mergeCell ref="H11:I11"/>
    <mergeCell ref="J11:K11"/>
    <mergeCell ref="L11:M11"/>
    <mergeCell ref="A22:M22"/>
    <mergeCell ref="D11:E11"/>
    <mergeCell ref="B11:C11"/>
    <mergeCell ref="F11:G11"/>
    <mergeCell ref="H33:I33"/>
    <mergeCell ref="A31:M31"/>
    <mergeCell ref="B32:G32"/>
    <mergeCell ref="J33:K33"/>
    <mergeCell ref="L33:M33"/>
    <mergeCell ref="H32:M32"/>
    <mergeCell ref="B33:C33"/>
    <mergeCell ref="A32:A34"/>
    <mergeCell ref="D33:E33"/>
    <mergeCell ref="F33:G3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7"/>
  <sheetViews>
    <sheetView showGridLines="0" topLeftCell="A55" zoomScale="90" zoomScaleNormal="90" workbookViewId="0">
      <selection activeCell="H27" sqref="H27"/>
    </sheetView>
  </sheetViews>
  <sheetFormatPr defaultColWidth="8.5703125" defaultRowHeight="12.75" x14ac:dyDescent="0.25"/>
  <cols>
    <col min="1" max="1" width="37.140625" style="10" customWidth="1"/>
    <col min="2" max="6" width="10.42578125" style="10" customWidth="1"/>
    <col min="7" max="9" width="9.140625" style="10"/>
    <col min="10" max="15" width="8.5703125" style="10"/>
    <col min="16" max="16" width="46.42578125" style="10" customWidth="1"/>
    <col min="17" max="16384" width="8.5703125" style="10"/>
  </cols>
  <sheetData>
    <row r="2" spans="1:26" x14ac:dyDescent="0.25">
      <c r="A2" s="309"/>
      <c r="B2" s="309"/>
      <c r="C2" s="309"/>
      <c r="D2" s="309"/>
      <c r="E2" s="309"/>
      <c r="F2" s="309"/>
      <c r="G2" s="830"/>
      <c r="H2" s="830"/>
    </row>
    <row r="3" spans="1:26" x14ac:dyDescent="0.25">
      <c r="A3" s="309"/>
      <c r="B3" s="309"/>
      <c r="C3" s="309"/>
      <c r="D3" s="309"/>
      <c r="E3" s="309"/>
      <c r="F3" s="309"/>
      <c r="G3" s="830"/>
      <c r="H3" s="830"/>
    </row>
    <row r="4" spans="1:26" ht="15" x14ac:dyDescent="0.25">
      <c r="A4" s="310"/>
      <c r="B4" s="311" t="s">
        <v>1366</v>
      </c>
      <c r="C4" s="309"/>
      <c r="D4" s="309"/>
      <c r="E4" s="309"/>
      <c r="F4" s="309"/>
      <c r="G4" s="830"/>
      <c r="H4" s="830"/>
    </row>
    <row r="5" spans="1:26" x14ac:dyDescent="0.25">
      <c r="A5" s="309"/>
      <c r="B5" s="312"/>
      <c r="C5" s="309"/>
      <c r="D5" s="309"/>
      <c r="E5" s="309"/>
      <c r="F5" s="309"/>
      <c r="G5" s="830"/>
      <c r="H5" s="830"/>
    </row>
    <row r="6" spans="1:26" ht="17.25" customHeight="1" x14ac:dyDescent="0.25">
      <c r="A6" s="313"/>
      <c r="B6" s="313"/>
      <c r="C6" s="313"/>
      <c r="D6" s="313"/>
      <c r="E6" s="313"/>
      <c r="F6" s="313"/>
      <c r="G6" s="830"/>
      <c r="H6" s="830"/>
    </row>
    <row r="7" spans="1:26" ht="14.25" x14ac:dyDescent="0.25">
      <c r="A7" s="585" t="s">
        <v>1392</v>
      </c>
      <c r="B7" s="315"/>
      <c r="C7" s="315"/>
      <c r="D7" s="315"/>
      <c r="E7" s="315"/>
      <c r="F7" s="315"/>
    </row>
    <row r="8" spans="1:26" x14ac:dyDescent="0.25">
      <c r="A8" s="314"/>
      <c r="B8" s="315"/>
      <c r="C8" s="315"/>
      <c r="D8" s="315"/>
      <c r="E8" s="315"/>
      <c r="F8" s="315"/>
    </row>
    <row r="9" spans="1:26" ht="15.75" customHeight="1" x14ac:dyDescent="0.25">
      <c r="A9" s="793" t="s">
        <v>1393</v>
      </c>
      <c r="B9" s="793"/>
      <c r="C9" s="793"/>
      <c r="D9" s="793"/>
      <c r="E9" s="793"/>
      <c r="F9" s="793"/>
      <c r="G9" s="316"/>
      <c r="H9" s="317"/>
      <c r="I9" s="317"/>
      <c r="J9" s="317"/>
      <c r="K9" s="317"/>
      <c r="L9" s="317"/>
      <c r="M9" s="317"/>
      <c r="N9" s="317"/>
      <c r="O9" s="317"/>
      <c r="P9" s="317"/>
      <c r="Q9" s="317"/>
      <c r="R9" s="317"/>
      <c r="S9" s="317"/>
      <c r="T9" s="317"/>
      <c r="U9" s="317"/>
      <c r="V9" s="317"/>
      <c r="W9" s="317"/>
      <c r="X9" s="317"/>
      <c r="Y9" s="317"/>
      <c r="Z9" s="317"/>
    </row>
    <row r="10" spans="1:26" x14ac:dyDescent="0.25">
      <c r="A10" s="444" t="s">
        <v>814</v>
      </c>
      <c r="B10" s="381">
        <v>2018</v>
      </c>
      <c r="C10" s="381">
        <v>2019</v>
      </c>
      <c r="D10" s="381">
        <v>2020</v>
      </c>
      <c r="E10" s="396">
        <v>2021</v>
      </c>
      <c r="F10" s="200">
        <v>2022</v>
      </c>
      <c r="G10" s="317"/>
      <c r="H10" s="317"/>
      <c r="I10" s="317"/>
      <c r="J10" s="317"/>
      <c r="K10" s="317"/>
      <c r="L10" s="317"/>
      <c r="M10" s="317"/>
      <c r="N10" s="317"/>
      <c r="O10" s="317"/>
      <c r="P10" s="317"/>
      <c r="Q10" s="317"/>
      <c r="R10" s="317"/>
      <c r="S10" s="317"/>
      <c r="T10" s="317"/>
      <c r="U10" s="317"/>
      <c r="V10" s="317"/>
      <c r="W10" s="317"/>
      <c r="X10" s="317"/>
      <c r="Y10" s="317"/>
      <c r="Z10" s="317"/>
    </row>
    <row r="11" spans="1:26" x14ac:dyDescent="0.25">
      <c r="A11" s="443" t="s">
        <v>805</v>
      </c>
      <c r="B11" s="393">
        <v>223.2</v>
      </c>
      <c r="C11" s="389">
        <v>232.2</v>
      </c>
      <c r="D11" s="389">
        <v>238.7</v>
      </c>
      <c r="E11" s="175">
        <v>245.3</v>
      </c>
      <c r="F11" s="395">
        <v>245.4</v>
      </c>
      <c r="G11" s="317"/>
      <c r="H11" s="317"/>
      <c r="I11" s="317"/>
      <c r="J11" s="317"/>
      <c r="K11" s="317"/>
      <c r="L11" s="317"/>
      <c r="M11" s="317"/>
      <c r="N11" s="317"/>
      <c r="O11" s="317"/>
      <c r="Q11" s="317"/>
      <c r="R11" s="317"/>
      <c r="S11" s="317"/>
      <c r="T11" s="317"/>
      <c r="U11" s="317"/>
      <c r="V11" s="317"/>
      <c r="W11" s="317"/>
      <c r="X11" s="317"/>
      <c r="Y11" s="317"/>
      <c r="Z11" s="317"/>
    </row>
    <row r="12" spans="1:26" ht="38.25" x14ac:dyDescent="0.25">
      <c r="A12" s="443" t="s">
        <v>806</v>
      </c>
      <c r="B12" s="389">
        <v>37.6</v>
      </c>
      <c r="C12" s="389">
        <v>37.299999999999997</v>
      </c>
      <c r="D12" s="389">
        <v>36.299999999999997</v>
      </c>
      <c r="E12" s="175">
        <v>35.9</v>
      </c>
      <c r="F12" s="395">
        <v>36.1</v>
      </c>
    </row>
    <row r="13" spans="1:26" ht="15.75" x14ac:dyDescent="0.25">
      <c r="A13" s="443" t="s">
        <v>807</v>
      </c>
      <c r="B13" s="389">
        <v>36.4</v>
      </c>
      <c r="C13" s="393">
        <v>42</v>
      </c>
      <c r="D13" s="389">
        <v>40.1</v>
      </c>
      <c r="E13" s="175">
        <v>45.2</v>
      </c>
      <c r="F13" s="395">
        <v>44.3</v>
      </c>
    </row>
    <row r="14" spans="1:26" ht="28.5" x14ac:dyDescent="0.25">
      <c r="A14" s="443" t="s">
        <v>808</v>
      </c>
      <c r="B14" s="389">
        <v>19.600000000000001</v>
      </c>
      <c r="C14" s="389">
        <v>19.5</v>
      </c>
      <c r="D14" s="389">
        <v>20.100000000000001</v>
      </c>
      <c r="E14" s="175" t="s">
        <v>1557</v>
      </c>
      <c r="F14" s="395">
        <v>19.899999999999999</v>
      </c>
    </row>
    <row r="15" spans="1:26" ht="32.25" customHeight="1" x14ac:dyDescent="0.25">
      <c r="A15" s="443" t="s">
        <v>809</v>
      </c>
      <c r="B15" s="393">
        <v>7</v>
      </c>
      <c r="C15" s="389">
        <v>6.6</v>
      </c>
      <c r="D15" s="389">
        <v>6.4</v>
      </c>
      <c r="E15" s="175">
        <v>6</v>
      </c>
      <c r="F15" s="395">
        <v>5.5</v>
      </c>
    </row>
    <row r="16" spans="1:26" x14ac:dyDescent="0.25">
      <c r="A16" s="434" t="s">
        <v>810</v>
      </c>
      <c r="B16" s="389">
        <v>8.4</v>
      </c>
      <c r="C16" s="389">
        <v>8.4</v>
      </c>
      <c r="D16" s="389">
        <v>9.3000000000000007</v>
      </c>
      <c r="E16" s="175" t="s">
        <v>126</v>
      </c>
      <c r="F16" s="395">
        <v>10.5</v>
      </c>
      <c r="G16" s="318"/>
      <c r="H16" s="318"/>
      <c r="I16" s="318"/>
      <c r="J16" s="318"/>
      <c r="K16" s="318"/>
      <c r="L16" s="318"/>
      <c r="M16" s="318"/>
      <c r="N16" s="318"/>
      <c r="O16" s="318"/>
      <c r="Q16" s="318"/>
      <c r="R16" s="318"/>
      <c r="S16" s="318"/>
      <c r="T16" s="318"/>
    </row>
    <row r="17" spans="1:19" ht="25.5" x14ac:dyDescent="0.25">
      <c r="A17" s="443" t="s">
        <v>811</v>
      </c>
      <c r="B17" s="389">
        <v>1.6</v>
      </c>
      <c r="C17" s="389">
        <v>1.6</v>
      </c>
      <c r="D17" s="389">
        <v>1.5</v>
      </c>
      <c r="E17" s="175">
        <v>1.2</v>
      </c>
      <c r="F17" s="395">
        <v>0.9</v>
      </c>
    </row>
    <row r="18" spans="1:19" x14ac:dyDescent="0.25">
      <c r="A18" s="443" t="s">
        <v>812</v>
      </c>
      <c r="B18" s="76">
        <v>4.0000000000000001E-3</v>
      </c>
      <c r="C18" s="389">
        <v>3.8999999999999998E-3</v>
      </c>
      <c r="D18" s="389">
        <v>4.1000000000000003E-3</v>
      </c>
      <c r="E18" s="175">
        <v>3.8E-3</v>
      </c>
      <c r="F18" s="395">
        <v>3.5999999999999999E-3</v>
      </c>
    </row>
    <row r="19" spans="1:19" ht="39" customHeight="1" x14ac:dyDescent="0.25">
      <c r="A19" s="443" t="s">
        <v>813</v>
      </c>
      <c r="B19" s="393">
        <v>110.6</v>
      </c>
      <c r="C19" s="389">
        <v>115.3</v>
      </c>
      <c r="D19" s="389">
        <v>113.7</v>
      </c>
      <c r="E19" s="175">
        <v>123.6</v>
      </c>
      <c r="F19" s="395">
        <v>117.1</v>
      </c>
    </row>
    <row r="20" spans="1:19" x14ac:dyDescent="0.25">
      <c r="A20" s="56"/>
      <c r="B20" s="143"/>
      <c r="C20" s="56"/>
      <c r="D20" s="56"/>
    </row>
    <row r="21" spans="1:19" ht="57.6" customHeight="1" x14ac:dyDescent="0.25">
      <c r="A21" s="733" t="s">
        <v>815</v>
      </c>
      <c r="B21" s="733"/>
      <c r="C21" s="733"/>
      <c r="D21" s="733"/>
      <c r="E21" s="733"/>
      <c r="F21" s="733"/>
      <c r="G21" s="145"/>
      <c r="H21" s="145"/>
      <c r="I21" s="145"/>
      <c r="J21" s="145"/>
      <c r="K21" s="145"/>
      <c r="L21" s="145"/>
      <c r="M21" s="145"/>
      <c r="N21" s="145"/>
      <c r="O21" s="145"/>
      <c r="P21" s="145"/>
      <c r="Q21" s="145"/>
      <c r="R21" s="145"/>
      <c r="S21" s="145"/>
    </row>
    <row r="22" spans="1:19" ht="69.75" customHeight="1" x14ac:dyDescent="0.25">
      <c r="A22" s="733" t="s">
        <v>816</v>
      </c>
      <c r="B22" s="733"/>
      <c r="C22" s="733"/>
      <c r="D22" s="733"/>
      <c r="E22" s="733"/>
      <c r="F22" s="733"/>
    </row>
    <row r="23" spans="1:19" ht="39" customHeight="1" x14ac:dyDescent="0.25">
      <c r="A23" s="733" t="s">
        <v>817</v>
      </c>
      <c r="B23" s="733"/>
      <c r="C23" s="733"/>
      <c r="D23" s="733"/>
      <c r="E23" s="733"/>
      <c r="F23" s="733"/>
    </row>
    <row r="25" spans="1:19" ht="15" customHeight="1" x14ac:dyDescent="0.25">
      <c r="A25" s="812" t="s">
        <v>550</v>
      </c>
      <c r="B25" s="812"/>
      <c r="C25" s="812"/>
      <c r="D25" s="812"/>
      <c r="E25" s="812"/>
      <c r="F25" s="812"/>
    </row>
    <row r="26" spans="1:19" x14ac:dyDescent="0.25">
      <c r="A26" s="444" t="s">
        <v>814</v>
      </c>
      <c r="B26" s="385">
        <v>2018</v>
      </c>
      <c r="C26" s="385">
        <v>2019</v>
      </c>
      <c r="D26" s="385">
        <v>2020</v>
      </c>
      <c r="E26" s="108">
        <v>2021</v>
      </c>
      <c r="F26" s="181">
        <v>2022</v>
      </c>
    </row>
    <row r="27" spans="1:19" x14ac:dyDescent="0.25">
      <c r="A27" s="443" t="s">
        <v>818</v>
      </c>
      <c r="B27" s="389">
        <v>51.2</v>
      </c>
      <c r="C27" s="389">
        <v>48.3</v>
      </c>
      <c r="D27" s="389">
        <v>47.1</v>
      </c>
      <c r="E27" s="179">
        <v>45.7</v>
      </c>
      <c r="F27" s="395">
        <v>52.1</v>
      </c>
    </row>
    <row r="28" spans="1:19" x14ac:dyDescent="0.25">
      <c r="A28" s="443" t="s">
        <v>819</v>
      </c>
      <c r="B28" s="389">
        <v>212.6</v>
      </c>
      <c r="C28" s="389">
        <v>192.7</v>
      </c>
      <c r="D28" s="389">
        <v>189.8</v>
      </c>
      <c r="E28" s="179">
        <v>160.5</v>
      </c>
      <c r="F28" s="395">
        <v>172.3</v>
      </c>
    </row>
    <row r="29" spans="1:19" ht="25.5" x14ac:dyDescent="0.25">
      <c r="A29" s="443" t="s">
        <v>820</v>
      </c>
      <c r="B29" s="393">
        <v>0</v>
      </c>
      <c r="C29" s="393">
        <v>0</v>
      </c>
      <c r="D29" s="393">
        <v>0</v>
      </c>
      <c r="E29" s="179">
        <v>0</v>
      </c>
      <c r="F29" s="395">
        <v>0</v>
      </c>
    </row>
    <row r="30" spans="1:19" ht="25.5" x14ac:dyDescent="0.25">
      <c r="A30" s="443" t="s">
        <v>811</v>
      </c>
      <c r="B30" s="389">
        <v>0.5</v>
      </c>
      <c r="C30" s="389">
        <v>0.4</v>
      </c>
      <c r="D30" s="389">
        <v>0.4</v>
      </c>
      <c r="E30" s="179">
        <v>0.4</v>
      </c>
      <c r="F30" s="395">
        <v>0.3</v>
      </c>
    </row>
    <row r="31" spans="1:19" x14ac:dyDescent="0.25">
      <c r="A31" s="443" t="s">
        <v>821</v>
      </c>
      <c r="B31" s="389">
        <v>65.099999999999994</v>
      </c>
      <c r="C31" s="389">
        <v>60.7</v>
      </c>
      <c r="D31" s="389">
        <v>56.3</v>
      </c>
      <c r="E31" s="179">
        <v>58.3</v>
      </c>
      <c r="F31" s="395">
        <v>67.3</v>
      </c>
    </row>
    <row r="32" spans="1:19" ht="47.25" customHeight="1" x14ac:dyDescent="0.25">
      <c r="A32" s="443" t="s">
        <v>822</v>
      </c>
      <c r="B32" s="389">
        <v>7.2</v>
      </c>
      <c r="C32" s="389">
        <v>8.1999999999999993</v>
      </c>
      <c r="D32" s="389">
        <v>8.9</v>
      </c>
      <c r="E32" s="179">
        <v>9.3000000000000007</v>
      </c>
      <c r="F32" s="395" t="s">
        <v>213</v>
      </c>
    </row>
    <row r="33" spans="1:8" ht="35.25" customHeight="1" x14ac:dyDescent="0.25">
      <c r="A33" s="443" t="s">
        <v>813</v>
      </c>
      <c r="B33" s="389">
        <v>329.5</v>
      </c>
      <c r="C33" s="389">
        <v>302.10000000000002</v>
      </c>
      <c r="D33" s="389">
        <v>302.60000000000002</v>
      </c>
      <c r="E33" s="179">
        <v>274.39999999999998</v>
      </c>
      <c r="F33" s="174">
        <v>299.60000000000002</v>
      </c>
    </row>
    <row r="34" spans="1:8" ht="41.1" customHeight="1" x14ac:dyDescent="0.25">
      <c r="A34" s="831" t="s">
        <v>823</v>
      </c>
      <c r="B34" s="831"/>
      <c r="C34" s="831"/>
      <c r="D34" s="831"/>
      <c r="E34" s="831"/>
      <c r="F34" s="831"/>
    </row>
    <row r="36" spans="1:8" ht="29.1" customHeight="1" x14ac:dyDescent="0.25">
      <c r="A36" s="793" t="s">
        <v>551</v>
      </c>
      <c r="B36" s="793"/>
      <c r="C36" s="793"/>
      <c r="D36" s="793"/>
      <c r="E36" s="793"/>
      <c r="F36" s="793"/>
      <c r="H36" s="319"/>
    </row>
    <row r="37" spans="1:8" x14ac:dyDescent="0.25">
      <c r="A37" s="444" t="s">
        <v>814</v>
      </c>
      <c r="B37" s="401">
        <v>2018</v>
      </c>
      <c r="C37" s="401">
        <v>2019</v>
      </c>
      <c r="D37" s="401">
        <v>2020</v>
      </c>
      <c r="E37" s="396">
        <v>2021</v>
      </c>
      <c r="F37" s="200">
        <v>2022</v>
      </c>
    </row>
    <row r="38" spans="1:8" x14ac:dyDescent="0.25">
      <c r="A38" s="470" t="s">
        <v>818</v>
      </c>
      <c r="B38" s="389">
        <v>93.3</v>
      </c>
      <c r="C38" s="393">
        <v>94</v>
      </c>
      <c r="D38" s="389">
        <v>93.4</v>
      </c>
      <c r="E38" s="179">
        <v>93.2</v>
      </c>
      <c r="F38" s="395">
        <v>95.3</v>
      </c>
    </row>
    <row r="39" spans="1:8" x14ac:dyDescent="0.25">
      <c r="A39" s="470" t="s">
        <v>819</v>
      </c>
      <c r="B39" s="389">
        <v>97.6</v>
      </c>
      <c r="C39" s="389">
        <v>97.7</v>
      </c>
      <c r="D39" s="389">
        <v>97.8</v>
      </c>
      <c r="E39" s="179">
        <v>97.8</v>
      </c>
      <c r="F39" s="395">
        <v>98.4</v>
      </c>
    </row>
    <row r="40" spans="1:8" x14ac:dyDescent="0.25">
      <c r="A40" s="470" t="s">
        <v>824</v>
      </c>
      <c r="B40" s="389">
        <v>87.8</v>
      </c>
      <c r="C40" s="389">
        <v>89.6</v>
      </c>
      <c r="D40" s="389">
        <v>86.8</v>
      </c>
      <c r="E40" s="179">
        <v>87.8</v>
      </c>
      <c r="F40" s="395">
        <v>91.8</v>
      </c>
    </row>
    <row r="41" spans="1:8" x14ac:dyDescent="0.25">
      <c r="A41" s="470" t="s">
        <v>825</v>
      </c>
      <c r="B41" s="393">
        <v>0</v>
      </c>
      <c r="C41" s="393">
        <v>1</v>
      </c>
      <c r="D41" s="393">
        <v>1</v>
      </c>
      <c r="E41" s="182">
        <v>1</v>
      </c>
      <c r="F41" s="23">
        <v>0</v>
      </c>
    </row>
    <row r="42" spans="1:8" x14ac:dyDescent="0.25">
      <c r="A42" s="470" t="s">
        <v>826</v>
      </c>
      <c r="B42" s="393">
        <v>0</v>
      </c>
      <c r="C42" s="393">
        <v>0</v>
      </c>
      <c r="D42" s="393">
        <v>0</v>
      </c>
      <c r="E42" s="320">
        <v>0</v>
      </c>
      <c r="F42" s="23">
        <v>0</v>
      </c>
    </row>
    <row r="43" spans="1:8" x14ac:dyDescent="0.25">
      <c r="A43" s="443" t="s">
        <v>771</v>
      </c>
      <c r="B43" s="395" t="s">
        <v>106</v>
      </c>
      <c r="C43" s="389">
        <v>94.2</v>
      </c>
      <c r="D43" s="389">
        <v>93.6</v>
      </c>
      <c r="E43" s="179">
        <v>93.6</v>
      </c>
      <c r="F43" s="395">
        <v>95.4</v>
      </c>
    </row>
    <row r="44" spans="1:8" ht="28.5" customHeight="1" x14ac:dyDescent="0.25">
      <c r="A44" s="831" t="s">
        <v>827</v>
      </c>
      <c r="B44" s="831"/>
      <c r="C44" s="831"/>
      <c r="D44" s="831"/>
      <c r="E44" s="831"/>
      <c r="F44" s="831"/>
    </row>
    <row r="46" spans="1:8" ht="27.6" customHeight="1" x14ac:dyDescent="0.25">
      <c r="A46" s="793" t="s">
        <v>589</v>
      </c>
      <c r="B46" s="793"/>
      <c r="C46" s="793"/>
      <c r="D46" s="793"/>
      <c r="E46" s="793"/>
      <c r="F46" s="321"/>
      <c r="G46" s="319"/>
    </row>
    <row r="47" spans="1:8" x14ac:dyDescent="0.25">
      <c r="A47" s="444" t="s">
        <v>814</v>
      </c>
      <c r="B47" s="396">
        <v>2019</v>
      </c>
      <c r="C47" s="378">
        <v>2020</v>
      </c>
      <c r="D47" s="396">
        <v>2021</v>
      </c>
      <c r="E47" s="396">
        <v>2022</v>
      </c>
    </row>
    <row r="48" spans="1:8" x14ac:dyDescent="0.25">
      <c r="A48" s="443" t="s">
        <v>818</v>
      </c>
      <c r="B48" s="47">
        <v>0.43469999999999998</v>
      </c>
      <c r="C48" s="47">
        <v>0.41489999999999999</v>
      </c>
      <c r="D48" s="47">
        <v>0.36980000000000002</v>
      </c>
      <c r="E48" s="171">
        <v>0.44769999999999999</v>
      </c>
    </row>
    <row r="49" spans="1:5" x14ac:dyDescent="0.25">
      <c r="A49" s="443" t="s">
        <v>819</v>
      </c>
      <c r="B49" s="47">
        <v>1.734</v>
      </c>
      <c r="C49" s="47">
        <v>1.6720999999999999</v>
      </c>
      <c r="D49" s="47">
        <v>1.2988</v>
      </c>
      <c r="E49" s="171">
        <v>1.4805999999999999</v>
      </c>
    </row>
    <row r="50" spans="1:5" x14ac:dyDescent="0.25">
      <c r="A50" s="443" t="s">
        <v>1318</v>
      </c>
      <c r="B50" s="47">
        <v>0.54600000000000004</v>
      </c>
      <c r="C50" s="47">
        <v>0.496</v>
      </c>
      <c r="D50" s="47">
        <v>0.4718</v>
      </c>
      <c r="E50" s="171">
        <v>0.57830000000000004</v>
      </c>
    </row>
    <row r="51" spans="1:5" ht="25.5" x14ac:dyDescent="0.25">
      <c r="A51" s="443" t="s">
        <v>1319</v>
      </c>
      <c r="B51" s="47">
        <v>3.5999999999999997E-2</v>
      </c>
      <c r="C51" s="47">
        <v>3.5000000000000001E-3</v>
      </c>
      <c r="D51" s="47">
        <v>3.2000000000000002E-3</v>
      </c>
      <c r="E51" s="171">
        <v>2.5999999999999999E-3</v>
      </c>
    </row>
    <row r="53" spans="1:5" ht="33.75" customHeight="1" x14ac:dyDescent="0.25">
      <c r="A53" s="793" t="s">
        <v>590</v>
      </c>
      <c r="B53" s="793"/>
      <c r="C53" s="793"/>
      <c r="D53" s="793"/>
      <c r="E53" s="793"/>
    </row>
    <row r="54" spans="1:5" x14ac:dyDescent="0.25">
      <c r="A54" s="444" t="s">
        <v>814</v>
      </c>
      <c r="B54" s="396">
        <v>2019</v>
      </c>
      <c r="C54" s="378">
        <v>2020</v>
      </c>
      <c r="D54" s="396">
        <v>2021</v>
      </c>
      <c r="E54" s="200">
        <v>2022</v>
      </c>
    </row>
    <row r="55" spans="1:5" x14ac:dyDescent="0.25">
      <c r="A55" s="443" t="s">
        <v>1320</v>
      </c>
      <c r="B55" s="47">
        <v>5.1999999999999998E-3</v>
      </c>
      <c r="C55" s="47">
        <v>5.4000000000000003E-3</v>
      </c>
      <c r="D55" s="175">
        <v>6.0000000000000001E-3</v>
      </c>
      <c r="E55" s="227">
        <v>5.1999999999999998E-3</v>
      </c>
    </row>
    <row r="56" spans="1:5" x14ac:dyDescent="0.25">
      <c r="A56" s="443" t="s">
        <v>1321</v>
      </c>
      <c r="B56" s="47">
        <v>1.12E-2</v>
      </c>
      <c r="C56" s="47">
        <v>1.0699999999999999E-2</v>
      </c>
      <c r="D56" s="175">
        <v>1.2E-2</v>
      </c>
      <c r="E56" s="227">
        <v>1.1599999999999999E-2</v>
      </c>
    </row>
    <row r="57" spans="1:5" x14ac:dyDescent="0.25">
      <c r="A57" s="443" t="s">
        <v>1318</v>
      </c>
      <c r="B57" s="46">
        <v>0.01</v>
      </c>
      <c r="C57" s="46">
        <v>0.01</v>
      </c>
      <c r="D57" s="179">
        <v>0.01</v>
      </c>
      <c r="E57" s="227">
        <v>0.01</v>
      </c>
    </row>
    <row r="58" spans="1:5" ht="25.5" x14ac:dyDescent="0.25">
      <c r="A58" s="443" t="s">
        <v>1319</v>
      </c>
      <c r="B58" s="46">
        <v>4.0000000000000002E-4</v>
      </c>
      <c r="C58" s="46">
        <v>4.0000000000000002E-4</v>
      </c>
      <c r="D58" s="179">
        <v>2.9999999999999997E-4</v>
      </c>
      <c r="E58" s="227">
        <v>2.0000000000000001E-4</v>
      </c>
    </row>
    <row r="60" spans="1:5" ht="30.75" customHeight="1" x14ac:dyDescent="0.25">
      <c r="A60" s="793" t="s">
        <v>553</v>
      </c>
      <c r="B60" s="793"/>
      <c r="C60" s="793"/>
      <c r="D60" s="793"/>
      <c r="E60" s="793"/>
    </row>
    <row r="61" spans="1:5" x14ac:dyDescent="0.25">
      <c r="A61" s="100" t="s">
        <v>830</v>
      </c>
      <c r="B61" s="827" t="s">
        <v>829</v>
      </c>
      <c r="C61" s="828"/>
      <c r="D61" s="828"/>
      <c r="E61" s="829"/>
    </row>
    <row r="62" spans="1:5" x14ac:dyDescent="0.25">
      <c r="A62" s="100"/>
      <c r="B62" s="396">
        <v>2019</v>
      </c>
      <c r="C62" s="378">
        <v>2020</v>
      </c>
      <c r="D62" s="396">
        <v>2021</v>
      </c>
      <c r="E62" s="396">
        <v>2022</v>
      </c>
    </row>
    <row r="63" spans="1:5" x14ac:dyDescent="0.25">
      <c r="A63" s="46" t="s">
        <v>1330</v>
      </c>
      <c r="B63" s="47">
        <v>111.1</v>
      </c>
      <c r="C63" s="47">
        <v>113.5</v>
      </c>
      <c r="D63" s="47">
        <v>123.6</v>
      </c>
      <c r="E63" s="322">
        <v>116.37560000000001</v>
      </c>
    </row>
    <row r="64" spans="1:5" x14ac:dyDescent="0.25">
      <c r="A64" s="46" t="s">
        <v>828</v>
      </c>
      <c r="B64" s="144">
        <v>3757</v>
      </c>
      <c r="C64" s="144">
        <v>3755</v>
      </c>
      <c r="D64" s="144">
        <v>3764</v>
      </c>
      <c r="E64" s="247">
        <v>3835</v>
      </c>
    </row>
    <row r="67" spans="1:7" ht="26.25" customHeight="1" x14ac:dyDescent="0.25">
      <c r="A67" s="769" t="s">
        <v>1342</v>
      </c>
      <c r="B67" s="769"/>
      <c r="C67" s="769"/>
      <c r="D67" s="769"/>
      <c r="E67" s="769"/>
      <c r="F67" s="769"/>
      <c r="G67" s="769"/>
    </row>
  </sheetData>
  <mergeCells count="14">
    <mergeCell ref="A67:G67"/>
    <mergeCell ref="A60:E60"/>
    <mergeCell ref="B61:E61"/>
    <mergeCell ref="A9:F9"/>
    <mergeCell ref="G2:H6"/>
    <mergeCell ref="A53:E53"/>
    <mergeCell ref="A46:E46"/>
    <mergeCell ref="A36:F36"/>
    <mergeCell ref="A25:F25"/>
    <mergeCell ref="A34:F34"/>
    <mergeCell ref="A44:F44"/>
    <mergeCell ref="A21:F21"/>
    <mergeCell ref="A22:F22"/>
    <mergeCell ref="A23:F2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87"/>
  <sheetViews>
    <sheetView showGridLines="0" topLeftCell="A67" zoomScale="80" zoomScaleNormal="80" workbookViewId="0">
      <selection activeCell="C92" sqref="C92"/>
    </sheetView>
  </sheetViews>
  <sheetFormatPr defaultColWidth="8.85546875" defaultRowHeight="12.75" x14ac:dyDescent="0.25"/>
  <cols>
    <col min="1" max="1" width="33.85546875" style="10" customWidth="1"/>
    <col min="2" max="16" width="16.140625" style="10" customWidth="1"/>
    <col min="17" max="16384" width="8.85546875" style="10"/>
  </cols>
  <sheetData>
    <row r="2" spans="1:16" x14ac:dyDescent="0.25">
      <c r="A2" s="309"/>
      <c r="B2" s="309"/>
      <c r="C2" s="309"/>
      <c r="D2" s="309"/>
      <c r="E2" s="309"/>
      <c r="F2" s="309"/>
      <c r="G2" s="309"/>
      <c r="H2" s="309"/>
      <c r="I2" s="309"/>
      <c r="J2" s="309"/>
      <c r="K2" s="309"/>
      <c r="L2" s="309"/>
      <c r="M2" s="309"/>
      <c r="N2" s="309"/>
      <c r="O2" s="309"/>
      <c r="P2" s="310"/>
    </row>
    <row r="3" spans="1:16" x14ac:dyDescent="0.25">
      <c r="A3" s="309"/>
      <c r="B3" s="309"/>
      <c r="C3" s="309"/>
      <c r="D3" s="309"/>
      <c r="E3" s="309"/>
      <c r="F3" s="309"/>
      <c r="G3" s="309"/>
      <c r="H3" s="309"/>
      <c r="I3" s="309"/>
      <c r="J3" s="309"/>
      <c r="K3" s="309"/>
      <c r="L3" s="309"/>
      <c r="M3" s="309"/>
      <c r="N3" s="309"/>
      <c r="O3" s="309"/>
      <c r="P3" s="310"/>
    </row>
    <row r="4" spans="1:16" ht="15" x14ac:dyDescent="0.25">
      <c r="A4" s="310"/>
      <c r="B4" s="311" t="s">
        <v>1507</v>
      </c>
      <c r="C4" s="309"/>
      <c r="D4" s="309"/>
      <c r="E4" s="309"/>
      <c r="F4" s="309"/>
      <c r="G4" s="309"/>
      <c r="H4" s="309"/>
      <c r="I4" s="309"/>
      <c r="J4" s="309"/>
      <c r="K4" s="309"/>
      <c r="L4" s="309"/>
      <c r="M4" s="309"/>
      <c r="N4" s="309"/>
      <c r="O4" s="309"/>
      <c r="P4" s="310"/>
    </row>
    <row r="5" spans="1:16" x14ac:dyDescent="0.25">
      <c r="A5" s="309"/>
      <c r="B5" s="312"/>
      <c r="C5" s="309"/>
      <c r="D5" s="309"/>
      <c r="E5" s="309"/>
      <c r="F5" s="309"/>
      <c r="G5" s="309"/>
      <c r="H5" s="309"/>
      <c r="I5" s="309"/>
      <c r="J5" s="309"/>
      <c r="K5" s="309"/>
      <c r="L5" s="309"/>
      <c r="M5" s="309"/>
      <c r="N5" s="309"/>
      <c r="O5" s="309"/>
      <c r="P5" s="310"/>
    </row>
    <row r="6" spans="1:16" x14ac:dyDescent="0.25">
      <c r="A6" s="313"/>
      <c r="B6" s="313"/>
      <c r="C6" s="313"/>
      <c r="D6" s="313"/>
      <c r="E6" s="313"/>
      <c r="F6" s="313"/>
      <c r="G6" s="313"/>
      <c r="H6" s="313"/>
      <c r="I6" s="309"/>
      <c r="J6" s="309"/>
      <c r="K6" s="309"/>
      <c r="L6" s="309"/>
      <c r="M6" s="309"/>
      <c r="N6" s="309"/>
      <c r="O6" s="309"/>
      <c r="P6" s="310"/>
    </row>
    <row r="7" spans="1:16" ht="14.25" x14ac:dyDescent="0.25">
      <c r="A7" s="15" t="s">
        <v>554</v>
      </c>
    </row>
    <row r="8" spans="1:16" x14ac:dyDescent="0.25">
      <c r="A8" s="534"/>
    </row>
    <row r="9" spans="1:16" ht="16.5" customHeight="1" x14ac:dyDescent="0.25">
      <c r="A9" s="812" t="s">
        <v>591</v>
      </c>
      <c r="B9" s="812"/>
      <c r="C9" s="812"/>
      <c r="D9" s="812"/>
      <c r="E9" s="812"/>
      <c r="F9" s="812"/>
      <c r="G9" s="812"/>
      <c r="H9" s="812"/>
      <c r="I9" s="812"/>
      <c r="J9" s="812"/>
      <c r="K9" s="812"/>
      <c r="L9" s="812"/>
      <c r="M9" s="812"/>
      <c r="N9" s="812"/>
      <c r="O9" s="812"/>
      <c r="P9" s="812"/>
    </row>
    <row r="10" spans="1:16" x14ac:dyDescent="0.25">
      <c r="A10" s="389"/>
      <c r="B10" s="802">
        <v>2018</v>
      </c>
      <c r="C10" s="802"/>
      <c r="D10" s="802"/>
      <c r="E10" s="802">
        <v>2019</v>
      </c>
      <c r="F10" s="802"/>
      <c r="G10" s="802"/>
      <c r="H10" s="802">
        <v>2020</v>
      </c>
      <c r="I10" s="802"/>
      <c r="J10" s="802"/>
      <c r="K10" s="802">
        <v>2021</v>
      </c>
      <c r="L10" s="802"/>
      <c r="M10" s="802"/>
      <c r="N10" s="802">
        <v>2022</v>
      </c>
      <c r="O10" s="802"/>
      <c r="P10" s="802"/>
    </row>
    <row r="11" spans="1:16" ht="22.5" x14ac:dyDescent="0.25">
      <c r="A11" s="389"/>
      <c r="B11" s="587" t="s">
        <v>426</v>
      </c>
      <c r="C11" s="587" t="s">
        <v>427</v>
      </c>
      <c r="D11" s="587" t="s">
        <v>1512</v>
      </c>
      <c r="E11" s="587" t="s">
        <v>349</v>
      </c>
      <c r="F11" s="587" t="s">
        <v>427</v>
      </c>
      <c r="G11" s="587" t="s">
        <v>1512</v>
      </c>
      <c r="H11" s="587" t="s">
        <v>426</v>
      </c>
      <c r="I11" s="587" t="s">
        <v>427</v>
      </c>
      <c r="J11" s="587" t="s">
        <v>1512</v>
      </c>
      <c r="K11" s="587" t="s">
        <v>426</v>
      </c>
      <c r="L11" s="587" t="s">
        <v>427</v>
      </c>
      <c r="M11" s="587" t="s">
        <v>1512</v>
      </c>
      <c r="N11" s="587" t="s">
        <v>426</v>
      </c>
      <c r="O11" s="587" t="s">
        <v>427</v>
      </c>
      <c r="P11" s="587" t="s">
        <v>1512</v>
      </c>
    </row>
    <row r="12" spans="1:16" x14ac:dyDescent="0.25">
      <c r="A12" s="470" t="s">
        <v>831</v>
      </c>
      <c r="B12" s="23">
        <v>173</v>
      </c>
      <c r="C12" s="23">
        <v>773.7</v>
      </c>
      <c r="D12" s="23">
        <f>SUM(B12:C12)</f>
        <v>946.7</v>
      </c>
      <c r="E12" s="23">
        <v>177.9</v>
      </c>
      <c r="F12" s="23">
        <v>700.6</v>
      </c>
      <c r="G12" s="23">
        <f>E12+F12</f>
        <v>878.5</v>
      </c>
      <c r="H12" s="78">
        <v>176.8</v>
      </c>
      <c r="I12" s="23">
        <v>704.9</v>
      </c>
      <c r="J12" s="23">
        <f>SUM(H12:I12)</f>
        <v>881.7</v>
      </c>
      <c r="K12" s="266">
        <v>178.4</v>
      </c>
      <c r="L12" s="266">
        <v>727</v>
      </c>
      <c r="M12" s="266">
        <f>SUM(K12:L12)</f>
        <v>905.4</v>
      </c>
      <c r="N12" s="23">
        <v>172.7</v>
      </c>
      <c r="O12" s="23">
        <v>820.2</v>
      </c>
      <c r="P12" s="111">
        <f>SUM(N12:O12)</f>
        <v>992.90000000000009</v>
      </c>
    </row>
    <row r="13" spans="1:16" x14ac:dyDescent="0.25">
      <c r="A13" s="471" t="s">
        <v>832</v>
      </c>
      <c r="B13" s="23">
        <v>102</v>
      </c>
      <c r="C13" s="23">
        <v>556.4</v>
      </c>
      <c r="D13" s="23">
        <f t="shared" ref="D13:D34" si="0">SUM(B13:C13)</f>
        <v>658.4</v>
      </c>
      <c r="E13" s="23">
        <v>110.8</v>
      </c>
      <c r="F13" s="23">
        <v>493.2</v>
      </c>
      <c r="G13" s="23">
        <f t="shared" ref="G13:G34" si="1">E13+F13</f>
        <v>604</v>
      </c>
      <c r="H13" s="23">
        <v>110.1</v>
      </c>
      <c r="I13" s="23">
        <v>505.2</v>
      </c>
      <c r="J13" s="23">
        <f t="shared" ref="J13:J34" si="2">SUM(H13:I13)</f>
        <v>615.29999999999995</v>
      </c>
      <c r="K13" s="266">
        <v>121.2</v>
      </c>
      <c r="L13" s="266">
        <v>546.1</v>
      </c>
      <c r="M13" s="266">
        <f t="shared" ref="M13:M34" si="3">SUM(K13:L13)</f>
        <v>667.30000000000007</v>
      </c>
      <c r="N13" s="23">
        <v>109.1</v>
      </c>
      <c r="O13" s="23">
        <v>615.20000000000005</v>
      </c>
      <c r="P13" s="111">
        <f t="shared" ref="P13:P34" si="4">SUM(N13:O13)</f>
        <v>724.30000000000007</v>
      </c>
    </row>
    <row r="14" spans="1:16" x14ac:dyDescent="0.25">
      <c r="A14" s="471" t="s">
        <v>833</v>
      </c>
      <c r="B14" s="23">
        <v>14.9</v>
      </c>
      <c r="C14" s="23">
        <v>38.6</v>
      </c>
      <c r="D14" s="23">
        <f t="shared" si="0"/>
        <v>53.5</v>
      </c>
      <c r="E14" s="23">
        <v>13.7</v>
      </c>
      <c r="F14" s="23">
        <v>36.700000000000003</v>
      </c>
      <c r="G14" s="23">
        <f t="shared" si="1"/>
        <v>50.400000000000006</v>
      </c>
      <c r="H14" s="23">
        <v>20.7</v>
      </c>
      <c r="I14" s="23">
        <v>35.200000000000003</v>
      </c>
      <c r="J14" s="23">
        <f t="shared" si="2"/>
        <v>55.900000000000006</v>
      </c>
      <c r="K14" s="266">
        <v>4</v>
      </c>
      <c r="L14" s="266">
        <v>39.9</v>
      </c>
      <c r="M14" s="266">
        <f t="shared" si="3"/>
        <v>43.9</v>
      </c>
      <c r="N14" s="23">
        <v>12.6</v>
      </c>
      <c r="O14" s="23">
        <v>40.5</v>
      </c>
      <c r="P14" s="111">
        <f t="shared" si="4"/>
        <v>53.1</v>
      </c>
    </row>
    <row r="15" spans="1:16" x14ac:dyDescent="0.25">
      <c r="A15" s="471" t="s">
        <v>493</v>
      </c>
      <c r="B15" s="23">
        <v>17.100000000000001</v>
      </c>
      <c r="C15" s="23">
        <v>178.7</v>
      </c>
      <c r="D15" s="23">
        <f t="shared" si="0"/>
        <v>195.79999999999998</v>
      </c>
      <c r="E15" s="23">
        <v>17.7</v>
      </c>
      <c r="F15" s="23">
        <v>170.7</v>
      </c>
      <c r="G15" s="23">
        <f t="shared" si="1"/>
        <v>188.39999999999998</v>
      </c>
      <c r="H15" s="23">
        <v>17.7</v>
      </c>
      <c r="I15" s="23">
        <v>164.6</v>
      </c>
      <c r="J15" s="23">
        <f t="shared" si="2"/>
        <v>182.29999999999998</v>
      </c>
      <c r="K15" s="266">
        <v>14.3</v>
      </c>
      <c r="L15" s="266">
        <v>141</v>
      </c>
      <c r="M15" s="266">
        <f t="shared" si="3"/>
        <v>155.30000000000001</v>
      </c>
      <c r="N15" s="23">
        <v>12.5</v>
      </c>
      <c r="O15" s="23">
        <v>164.5</v>
      </c>
      <c r="P15" s="111">
        <f t="shared" si="4"/>
        <v>177</v>
      </c>
    </row>
    <row r="16" spans="1:16" x14ac:dyDescent="0.25">
      <c r="A16" s="471" t="s">
        <v>834</v>
      </c>
      <c r="B16" s="23">
        <v>25.5</v>
      </c>
      <c r="C16" s="23">
        <v>0</v>
      </c>
      <c r="D16" s="23">
        <f t="shared" si="0"/>
        <v>25.5</v>
      </c>
      <c r="E16" s="23">
        <v>22.9</v>
      </c>
      <c r="F16" s="23">
        <v>0</v>
      </c>
      <c r="G16" s="23">
        <f t="shared" si="1"/>
        <v>22.9</v>
      </c>
      <c r="H16" s="23">
        <v>22.8</v>
      </c>
      <c r="I16" s="23">
        <v>0</v>
      </c>
      <c r="J16" s="23">
        <f t="shared" si="2"/>
        <v>22.8</v>
      </c>
      <c r="K16" s="266">
        <v>23</v>
      </c>
      <c r="L16" s="266">
        <v>0</v>
      </c>
      <c r="M16" s="266">
        <f t="shared" si="3"/>
        <v>23</v>
      </c>
      <c r="N16" s="23">
        <v>22.8</v>
      </c>
      <c r="O16" s="23">
        <v>0</v>
      </c>
      <c r="P16" s="111">
        <f t="shared" si="4"/>
        <v>22.8</v>
      </c>
    </row>
    <row r="17" spans="1:16" x14ac:dyDescent="0.25">
      <c r="A17" s="471" t="s">
        <v>226</v>
      </c>
      <c r="B17" s="23">
        <v>13.5</v>
      </c>
      <c r="C17" s="23">
        <v>0</v>
      </c>
      <c r="D17" s="23">
        <f t="shared" si="0"/>
        <v>13.5</v>
      </c>
      <c r="E17" s="23">
        <v>12.8</v>
      </c>
      <c r="F17" s="23">
        <v>0</v>
      </c>
      <c r="G17" s="23">
        <f t="shared" si="1"/>
        <v>12.8</v>
      </c>
      <c r="H17" s="23">
        <v>5.4</v>
      </c>
      <c r="I17" s="23">
        <v>0</v>
      </c>
      <c r="J17" s="23">
        <f t="shared" si="2"/>
        <v>5.4</v>
      </c>
      <c r="K17" s="266">
        <v>15.9</v>
      </c>
      <c r="L17" s="266">
        <v>0</v>
      </c>
      <c r="M17" s="266">
        <f t="shared" si="3"/>
        <v>15.9</v>
      </c>
      <c r="N17" s="23">
        <v>15.7</v>
      </c>
      <c r="O17" s="23">
        <v>0</v>
      </c>
      <c r="P17" s="111">
        <f t="shared" si="4"/>
        <v>15.7</v>
      </c>
    </row>
    <row r="18" spans="1:16" ht="26.25" customHeight="1" x14ac:dyDescent="0.25">
      <c r="A18" s="470" t="s">
        <v>835</v>
      </c>
      <c r="B18" s="23">
        <v>147.5</v>
      </c>
      <c r="C18" s="23">
        <v>766.6</v>
      </c>
      <c r="D18" s="23">
        <f t="shared" si="0"/>
        <v>914.1</v>
      </c>
      <c r="E18" s="23">
        <v>155</v>
      </c>
      <c r="F18" s="23">
        <v>693.5</v>
      </c>
      <c r="G18" s="23">
        <f t="shared" si="1"/>
        <v>848.5</v>
      </c>
      <c r="H18" s="23">
        <v>154</v>
      </c>
      <c r="I18" s="23">
        <v>698</v>
      </c>
      <c r="J18" s="23">
        <f t="shared" si="2"/>
        <v>852</v>
      </c>
      <c r="K18" s="266">
        <v>155.4</v>
      </c>
      <c r="L18" s="266">
        <v>720.2</v>
      </c>
      <c r="M18" s="266">
        <f t="shared" si="3"/>
        <v>875.6</v>
      </c>
      <c r="N18" s="23">
        <v>149.9</v>
      </c>
      <c r="O18" s="23">
        <v>813.2</v>
      </c>
      <c r="P18" s="111">
        <f t="shared" si="4"/>
        <v>963.1</v>
      </c>
    </row>
    <row r="19" spans="1:16" x14ac:dyDescent="0.25">
      <c r="A19" s="471" t="s">
        <v>832</v>
      </c>
      <c r="B19" s="23">
        <v>102</v>
      </c>
      <c r="C19" s="23">
        <v>556.4</v>
      </c>
      <c r="D19" s="23">
        <f t="shared" si="0"/>
        <v>658.4</v>
      </c>
      <c r="E19" s="23">
        <v>110.8</v>
      </c>
      <c r="F19" s="23">
        <v>493.2</v>
      </c>
      <c r="G19" s="23">
        <f t="shared" si="1"/>
        <v>604</v>
      </c>
      <c r="H19" s="23">
        <v>110.1</v>
      </c>
      <c r="I19" s="23">
        <v>505.2</v>
      </c>
      <c r="J19" s="23">
        <f t="shared" si="2"/>
        <v>615.29999999999995</v>
      </c>
      <c r="K19" s="266">
        <v>121.2</v>
      </c>
      <c r="L19" s="266">
        <v>546.1</v>
      </c>
      <c r="M19" s="266">
        <f t="shared" si="3"/>
        <v>667.30000000000007</v>
      </c>
      <c r="N19" s="23">
        <v>109.1</v>
      </c>
      <c r="O19" s="23">
        <v>615.20000000000005</v>
      </c>
      <c r="P19" s="111">
        <f t="shared" si="4"/>
        <v>724.30000000000007</v>
      </c>
    </row>
    <row r="20" spans="1:16" x14ac:dyDescent="0.25">
      <c r="A20" s="471" t="s">
        <v>833</v>
      </c>
      <c r="B20" s="23">
        <v>14.9</v>
      </c>
      <c r="C20" s="23">
        <v>31.5</v>
      </c>
      <c r="D20" s="23">
        <f t="shared" si="0"/>
        <v>46.4</v>
      </c>
      <c r="E20" s="23">
        <v>13.7</v>
      </c>
      <c r="F20" s="23">
        <v>29.7</v>
      </c>
      <c r="G20" s="23">
        <f>E20+F20</f>
        <v>43.4</v>
      </c>
      <c r="H20" s="23">
        <v>20.7</v>
      </c>
      <c r="I20" s="23">
        <v>28.2</v>
      </c>
      <c r="J20" s="23">
        <f t="shared" si="2"/>
        <v>48.9</v>
      </c>
      <c r="K20" s="266">
        <v>4</v>
      </c>
      <c r="L20" s="266">
        <v>33.1</v>
      </c>
      <c r="M20" s="266">
        <f t="shared" si="3"/>
        <v>37.1</v>
      </c>
      <c r="N20" s="23">
        <v>12.6</v>
      </c>
      <c r="O20" s="23">
        <v>33.6</v>
      </c>
      <c r="P20" s="111">
        <f t="shared" si="4"/>
        <v>46.2</v>
      </c>
    </row>
    <row r="21" spans="1:16" x14ac:dyDescent="0.25">
      <c r="A21" s="471" t="s">
        <v>493</v>
      </c>
      <c r="B21" s="23">
        <v>17.100000000000001</v>
      </c>
      <c r="C21" s="23">
        <v>178.7</v>
      </c>
      <c r="D21" s="23">
        <f t="shared" si="0"/>
        <v>195.79999999999998</v>
      </c>
      <c r="E21" s="23">
        <v>17.7</v>
      </c>
      <c r="F21" s="23">
        <v>170.7</v>
      </c>
      <c r="G21" s="23">
        <f t="shared" si="1"/>
        <v>188.39999999999998</v>
      </c>
      <c r="H21" s="23">
        <v>17.7</v>
      </c>
      <c r="I21" s="23">
        <v>164.6</v>
      </c>
      <c r="J21" s="23">
        <f t="shared" si="2"/>
        <v>182.29999999999998</v>
      </c>
      <c r="K21" s="266">
        <v>14.3</v>
      </c>
      <c r="L21" s="266">
        <v>141</v>
      </c>
      <c r="M21" s="266">
        <f t="shared" si="3"/>
        <v>155.30000000000001</v>
      </c>
      <c r="N21" s="23">
        <v>12.5</v>
      </c>
      <c r="O21" s="23">
        <v>164.5</v>
      </c>
      <c r="P21" s="111">
        <f t="shared" si="4"/>
        <v>177</v>
      </c>
    </row>
    <row r="22" spans="1:16" x14ac:dyDescent="0.25">
      <c r="A22" s="471" t="s">
        <v>226</v>
      </c>
      <c r="B22" s="23">
        <v>13.5</v>
      </c>
      <c r="C22" s="23">
        <v>0</v>
      </c>
      <c r="D22" s="23">
        <f t="shared" si="0"/>
        <v>13.5</v>
      </c>
      <c r="E22" s="23">
        <v>12.8</v>
      </c>
      <c r="F22" s="23">
        <v>0</v>
      </c>
      <c r="G22" s="23">
        <f t="shared" si="1"/>
        <v>12.8</v>
      </c>
      <c r="H22" s="23">
        <v>5.4</v>
      </c>
      <c r="I22" s="23">
        <v>0</v>
      </c>
      <c r="J22" s="23">
        <f t="shared" si="2"/>
        <v>5.4</v>
      </c>
      <c r="K22" s="266">
        <v>15.9</v>
      </c>
      <c r="L22" s="266">
        <v>0</v>
      </c>
      <c r="M22" s="266">
        <f t="shared" si="3"/>
        <v>15.9</v>
      </c>
      <c r="N22" s="23">
        <v>15.7</v>
      </c>
      <c r="O22" s="23">
        <v>0</v>
      </c>
      <c r="P22" s="111">
        <f t="shared" si="4"/>
        <v>15.7</v>
      </c>
    </row>
    <row r="23" spans="1:16" ht="38.25" x14ac:dyDescent="0.25">
      <c r="A23" s="470" t="s">
        <v>836</v>
      </c>
      <c r="B23" s="23">
        <v>2.7</v>
      </c>
      <c r="C23" s="23">
        <v>4.9000000000000004</v>
      </c>
      <c r="D23" s="23">
        <f t="shared" si="0"/>
        <v>7.6000000000000005</v>
      </c>
      <c r="E23" s="23">
        <v>2.2000000000000002</v>
      </c>
      <c r="F23" s="23">
        <v>4.7</v>
      </c>
      <c r="G23" s="23">
        <f t="shared" si="1"/>
        <v>6.9</v>
      </c>
      <c r="H23" s="23">
        <v>0.6</v>
      </c>
      <c r="I23" s="23">
        <v>4.5</v>
      </c>
      <c r="J23" s="23">
        <f t="shared" si="2"/>
        <v>5.0999999999999996</v>
      </c>
      <c r="K23" s="266">
        <v>1.1000000000000001</v>
      </c>
      <c r="L23" s="266">
        <v>4.4000000000000004</v>
      </c>
      <c r="M23" s="266">
        <f t="shared" si="3"/>
        <v>5.5</v>
      </c>
      <c r="N23" s="23">
        <v>1.6</v>
      </c>
      <c r="O23" s="23">
        <v>4.5999999999999996</v>
      </c>
      <c r="P23" s="111">
        <f t="shared" si="4"/>
        <v>6.1999999999999993</v>
      </c>
    </row>
    <row r="24" spans="1:16" x14ac:dyDescent="0.25">
      <c r="A24" s="471" t="s">
        <v>832</v>
      </c>
      <c r="B24" s="23">
        <v>2.5</v>
      </c>
      <c r="C24" s="23">
        <v>0.7</v>
      </c>
      <c r="D24" s="23">
        <f t="shared" si="0"/>
        <v>3.2</v>
      </c>
      <c r="E24" s="23">
        <v>2</v>
      </c>
      <c r="F24" s="23">
        <v>0.7</v>
      </c>
      <c r="G24" s="23">
        <f t="shared" si="1"/>
        <v>2.7</v>
      </c>
      <c r="H24" s="23">
        <v>0.4</v>
      </c>
      <c r="I24" s="23">
        <v>0.8</v>
      </c>
      <c r="J24" s="23">
        <f t="shared" si="2"/>
        <v>1.2000000000000002</v>
      </c>
      <c r="K24" s="266">
        <v>1</v>
      </c>
      <c r="L24" s="266">
        <v>0.7</v>
      </c>
      <c r="M24" s="266">
        <f t="shared" si="3"/>
        <v>1.7</v>
      </c>
      <c r="N24" s="23">
        <v>1.5</v>
      </c>
      <c r="O24" s="23">
        <v>0.8</v>
      </c>
      <c r="P24" s="111">
        <f t="shared" si="4"/>
        <v>2.2999999999999998</v>
      </c>
    </row>
    <row r="25" spans="1:16" x14ac:dyDescent="0.25">
      <c r="A25" s="471" t="s">
        <v>833</v>
      </c>
      <c r="B25" s="23">
        <v>0</v>
      </c>
      <c r="C25" s="23">
        <v>0</v>
      </c>
      <c r="D25" s="23">
        <f t="shared" si="0"/>
        <v>0</v>
      </c>
      <c r="E25" s="23">
        <v>0</v>
      </c>
      <c r="F25" s="23">
        <v>0</v>
      </c>
      <c r="G25" s="23">
        <f t="shared" si="1"/>
        <v>0</v>
      </c>
      <c r="H25" s="23">
        <v>0</v>
      </c>
      <c r="I25" s="23">
        <v>0</v>
      </c>
      <c r="J25" s="23">
        <f t="shared" si="2"/>
        <v>0</v>
      </c>
      <c r="K25" s="266">
        <v>0</v>
      </c>
      <c r="L25" s="266">
        <v>0</v>
      </c>
      <c r="M25" s="266">
        <f t="shared" si="3"/>
        <v>0</v>
      </c>
      <c r="N25" s="23">
        <v>0</v>
      </c>
      <c r="O25" s="23">
        <v>0</v>
      </c>
      <c r="P25" s="111">
        <f t="shared" si="4"/>
        <v>0</v>
      </c>
    </row>
    <row r="26" spans="1:16" x14ac:dyDescent="0.25">
      <c r="A26" s="471" t="s">
        <v>493</v>
      </c>
      <c r="B26" s="23">
        <v>0.2</v>
      </c>
      <c r="C26" s="23">
        <v>4.2</v>
      </c>
      <c r="D26" s="23">
        <f t="shared" si="0"/>
        <v>4.4000000000000004</v>
      </c>
      <c r="E26" s="23">
        <v>0.1</v>
      </c>
      <c r="F26" s="23">
        <v>4</v>
      </c>
      <c r="G26" s="23">
        <f t="shared" si="1"/>
        <v>4.0999999999999996</v>
      </c>
      <c r="H26" s="23">
        <v>0.1</v>
      </c>
      <c r="I26" s="23">
        <v>3.6</v>
      </c>
      <c r="J26" s="23">
        <f t="shared" si="2"/>
        <v>3.7</v>
      </c>
      <c r="K26" s="266">
        <v>0.1</v>
      </c>
      <c r="L26" s="266">
        <v>3.6</v>
      </c>
      <c r="M26" s="266">
        <f t="shared" si="3"/>
        <v>3.7</v>
      </c>
      <c r="N26" s="23">
        <v>0.1</v>
      </c>
      <c r="O26" s="23">
        <v>3.8</v>
      </c>
      <c r="P26" s="111">
        <f t="shared" si="4"/>
        <v>3.9</v>
      </c>
    </row>
    <row r="27" spans="1:16" x14ac:dyDescent="0.25">
      <c r="A27" s="471" t="s">
        <v>834</v>
      </c>
      <c r="B27" s="23">
        <v>0</v>
      </c>
      <c r="C27" s="23">
        <v>0</v>
      </c>
      <c r="D27" s="23">
        <f t="shared" si="0"/>
        <v>0</v>
      </c>
      <c r="E27" s="23">
        <v>0</v>
      </c>
      <c r="F27" s="23">
        <v>0</v>
      </c>
      <c r="G27" s="23">
        <f t="shared" si="1"/>
        <v>0</v>
      </c>
      <c r="H27" s="23">
        <v>0</v>
      </c>
      <c r="I27" s="23">
        <v>0</v>
      </c>
      <c r="J27" s="23">
        <f t="shared" si="2"/>
        <v>0</v>
      </c>
      <c r="K27" s="266">
        <v>0</v>
      </c>
      <c r="L27" s="266">
        <v>0</v>
      </c>
      <c r="M27" s="266">
        <f t="shared" si="3"/>
        <v>0</v>
      </c>
      <c r="N27" s="23">
        <v>0</v>
      </c>
      <c r="O27" s="23">
        <v>0</v>
      </c>
      <c r="P27" s="111">
        <f t="shared" si="4"/>
        <v>0</v>
      </c>
    </row>
    <row r="28" spans="1:16" x14ac:dyDescent="0.25">
      <c r="A28" s="471" t="s">
        <v>226</v>
      </c>
      <c r="B28" s="23">
        <v>0</v>
      </c>
      <c r="C28" s="23">
        <v>0</v>
      </c>
      <c r="D28" s="23">
        <f t="shared" si="0"/>
        <v>0</v>
      </c>
      <c r="E28" s="23">
        <v>0</v>
      </c>
      <c r="F28" s="23">
        <v>0</v>
      </c>
      <c r="G28" s="23">
        <f t="shared" si="1"/>
        <v>0</v>
      </c>
      <c r="H28" s="23">
        <v>0</v>
      </c>
      <c r="I28" s="23">
        <v>0</v>
      </c>
      <c r="J28" s="23">
        <f t="shared" si="2"/>
        <v>0</v>
      </c>
      <c r="K28" s="266">
        <v>0</v>
      </c>
      <c r="L28" s="266">
        <v>0</v>
      </c>
      <c r="M28" s="266">
        <f t="shared" si="3"/>
        <v>0</v>
      </c>
      <c r="N28" s="23">
        <v>0</v>
      </c>
      <c r="O28" s="23">
        <v>0</v>
      </c>
      <c r="P28" s="111">
        <f t="shared" si="4"/>
        <v>0</v>
      </c>
    </row>
    <row r="29" spans="1:16" ht="38.25" x14ac:dyDescent="0.25">
      <c r="A29" s="470" t="s">
        <v>837</v>
      </c>
      <c r="B29" s="23">
        <v>2.7</v>
      </c>
      <c r="C29" s="23">
        <v>4.9000000000000004</v>
      </c>
      <c r="D29" s="23">
        <f t="shared" si="0"/>
        <v>7.6000000000000005</v>
      </c>
      <c r="E29" s="23">
        <v>2.2000000000000002</v>
      </c>
      <c r="F29" s="23">
        <v>4.7</v>
      </c>
      <c r="G29" s="23">
        <f t="shared" si="1"/>
        <v>6.9</v>
      </c>
      <c r="H29" s="23">
        <v>0.6</v>
      </c>
      <c r="I29" s="23">
        <v>4.5</v>
      </c>
      <c r="J29" s="23">
        <f t="shared" si="2"/>
        <v>5.0999999999999996</v>
      </c>
      <c r="K29" s="266">
        <v>1.1000000000000001</v>
      </c>
      <c r="L29" s="266">
        <v>4.4000000000000004</v>
      </c>
      <c r="M29" s="266">
        <f t="shared" si="3"/>
        <v>5.5</v>
      </c>
      <c r="N29" s="23">
        <v>1.6</v>
      </c>
      <c r="O29" s="23">
        <v>4.5999999999999996</v>
      </c>
      <c r="P29" s="111">
        <f t="shared" si="4"/>
        <v>6.1999999999999993</v>
      </c>
    </row>
    <row r="30" spans="1:16" x14ac:dyDescent="0.25">
      <c r="A30" s="471" t="s">
        <v>832</v>
      </c>
      <c r="B30" s="23">
        <v>2.5</v>
      </c>
      <c r="C30" s="23">
        <v>0.7</v>
      </c>
      <c r="D30" s="23">
        <f t="shared" si="0"/>
        <v>3.2</v>
      </c>
      <c r="E30" s="23">
        <v>2</v>
      </c>
      <c r="F30" s="23">
        <v>0.7</v>
      </c>
      <c r="G30" s="23">
        <f t="shared" si="1"/>
        <v>2.7</v>
      </c>
      <c r="H30" s="23">
        <v>0.4</v>
      </c>
      <c r="I30" s="23">
        <v>0.8</v>
      </c>
      <c r="J30" s="23">
        <f t="shared" si="2"/>
        <v>1.2000000000000002</v>
      </c>
      <c r="K30" s="266">
        <v>1</v>
      </c>
      <c r="L30" s="266">
        <v>0.7</v>
      </c>
      <c r="M30" s="266">
        <f t="shared" si="3"/>
        <v>1.7</v>
      </c>
      <c r="N30" s="23">
        <v>1.5</v>
      </c>
      <c r="O30" s="23">
        <v>0.8</v>
      </c>
      <c r="P30" s="111">
        <f t="shared" si="4"/>
        <v>2.2999999999999998</v>
      </c>
    </row>
    <row r="31" spans="1:16" x14ac:dyDescent="0.25">
      <c r="A31" s="471" t="s">
        <v>833</v>
      </c>
      <c r="B31" s="23">
        <v>0</v>
      </c>
      <c r="C31" s="23">
        <v>0</v>
      </c>
      <c r="D31" s="23">
        <f t="shared" si="0"/>
        <v>0</v>
      </c>
      <c r="E31" s="23">
        <v>0</v>
      </c>
      <c r="F31" s="23">
        <v>0</v>
      </c>
      <c r="G31" s="23">
        <f t="shared" si="1"/>
        <v>0</v>
      </c>
      <c r="H31" s="23">
        <v>0</v>
      </c>
      <c r="I31" s="23">
        <v>0</v>
      </c>
      <c r="J31" s="23">
        <f t="shared" si="2"/>
        <v>0</v>
      </c>
      <c r="K31" s="266">
        <v>0</v>
      </c>
      <c r="L31" s="266">
        <v>0</v>
      </c>
      <c r="M31" s="266">
        <f t="shared" si="3"/>
        <v>0</v>
      </c>
      <c r="N31" s="23">
        <v>0</v>
      </c>
      <c r="O31" s="23">
        <v>0</v>
      </c>
      <c r="P31" s="111">
        <f t="shared" si="4"/>
        <v>0</v>
      </c>
    </row>
    <row r="32" spans="1:16" x14ac:dyDescent="0.25">
      <c r="A32" s="471" t="s">
        <v>493</v>
      </c>
      <c r="B32" s="23">
        <v>0.2</v>
      </c>
      <c r="C32" s="23">
        <v>4.2</v>
      </c>
      <c r="D32" s="23">
        <f t="shared" si="0"/>
        <v>4.4000000000000004</v>
      </c>
      <c r="E32" s="23">
        <v>0.1</v>
      </c>
      <c r="F32" s="23">
        <v>4</v>
      </c>
      <c r="G32" s="23">
        <f t="shared" si="1"/>
        <v>4.0999999999999996</v>
      </c>
      <c r="H32" s="23">
        <v>0.1</v>
      </c>
      <c r="I32" s="23">
        <v>3.6</v>
      </c>
      <c r="J32" s="23">
        <f t="shared" si="2"/>
        <v>3.7</v>
      </c>
      <c r="K32" s="266">
        <v>0.1</v>
      </c>
      <c r="L32" s="266">
        <v>3.6</v>
      </c>
      <c r="M32" s="266">
        <f t="shared" si="3"/>
        <v>3.7</v>
      </c>
      <c r="N32" s="23">
        <v>0.1</v>
      </c>
      <c r="O32" s="23">
        <v>3.8</v>
      </c>
      <c r="P32" s="111">
        <f t="shared" si="4"/>
        <v>3.9</v>
      </c>
    </row>
    <row r="33" spans="1:16" x14ac:dyDescent="0.25">
      <c r="A33" s="471" t="s">
        <v>834</v>
      </c>
      <c r="B33" s="23">
        <v>0</v>
      </c>
      <c r="C33" s="23">
        <v>0</v>
      </c>
      <c r="D33" s="23">
        <f t="shared" si="0"/>
        <v>0</v>
      </c>
      <c r="E33" s="23">
        <v>0</v>
      </c>
      <c r="F33" s="23">
        <v>0</v>
      </c>
      <c r="G33" s="23">
        <f t="shared" si="1"/>
        <v>0</v>
      </c>
      <c r="H33" s="23">
        <v>0</v>
      </c>
      <c r="I33" s="23">
        <v>0</v>
      </c>
      <c r="J33" s="23">
        <f t="shared" si="2"/>
        <v>0</v>
      </c>
      <c r="K33" s="266">
        <v>0</v>
      </c>
      <c r="L33" s="266">
        <v>0</v>
      </c>
      <c r="M33" s="266">
        <f t="shared" si="3"/>
        <v>0</v>
      </c>
      <c r="N33" s="23">
        <v>0</v>
      </c>
      <c r="O33" s="23">
        <v>0</v>
      </c>
      <c r="P33" s="111">
        <f t="shared" si="4"/>
        <v>0</v>
      </c>
    </row>
    <row r="34" spans="1:16" x14ac:dyDescent="0.25">
      <c r="A34" s="471" t="s">
        <v>226</v>
      </c>
      <c r="B34" s="23">
        <v>0</v>
      </c>
      <c r="C34" s="23">
        <v>0</v>
      </c>
      <c r="D34" s="23">
        <f t="shared" si="0"/>
        <v>0</v>
      </c>
      <c r="E34" s="23">
        <v>0</v>
      </c>
      <c r="F34" s="23">
        <v>0</v>
      </c>
      <c r="G34" s="23">
        <f t="shared" si="1"/>
        <v>0</v>
      </c>
      <c r="H34" s="23">
        <v>0</v>
      </c>
      <c r="I34" s="23">
        <v>0</v>
      </c>
      <c r="J34" s="23">
        <f t="shared" si="2"/>
        <v>0</v>
      </c>
      <c r="K34" s="266">
        <v>0</v>
      </c>
      <c r="L34" s="266">
        <v>0</v>
      </c>
      <c r="M34" s="266">
        <f t="shared" si="3"/>
        <v>0</v>
      </c>
      <c r="N34" s="23">
        <v>0</v>
      </c>
      <c r="O34" s="23">
        <v>0</v>
      </c>
      <c r="P34" s="111">
        <f t="shared" si="4"/>
        <v>0</v>
      </c>
    </row>
    <row r="35" spans="1:16" ht="36.75" customHeight="1" x14ac:dyDescent="0.25">
      <c r="A35" s="470" t="s">
        <v>838</v>
      </c>
      <c r="B35" s="23">
        <v>1.6</v>
      </c>
      <c r="C35" s="23">
        <v>0.6</v>
      </c>
      <c r="D35" s="23">
        <v>0.6</v>
      </c>
      <c r="E35" s="23">
        <v>1.2</v>
      </c>
      <c r="F35" s="23" t="s">
        <v>163</v>
      </c>
      <c r="G35" s="23">
        <f>G23/G12*100</f>
        <v>0.78542970973249859</v>
      </c>
      <c r="H35" s="78" t="s">
        <v>164</v>
      </c>
      <c r="I35" s="23">
        <v>0.6</v>
      </c>
      <c r="J35" s="23">
        <f>J23/J12*100</f>
        <v>0.5784280367471929</v>
      </c>
      <c r="K35" s="266">
        <v>0.6</v>
      </c>
      <c r="L35" s="266">
        <v>0.6</v>
      </c>
      <c r="M35" s="23">
        <f>M23/M12*100</f>
        <v>0.60746631323172073</v>
      </c>
      <c r="N35" s="23">
        <v>0.9</v>
      </c>
      <c r="O35" s="23">
        <v>0.6</v>
      </c>
      <c r="P35" s="23">
        <f>P23/P12*100</f>
        <v>0.62443347769161028</v>
      </c>
    </row>
    <row r="36" spans="1:16" ht="25.5" x14ac:dyDescent="0.25">
      <c r="A36" s="470" t="s">
        <v>839</v>
      </c>
      <c r="B36" s="23">
        <v>101.1</v>
      </c>
      <c r="C36" s="23">
        <v>528.70000000000005</v>
      </c>
      <c r="D36" s="23">
        <f>B36+C36</f>
        <v>629.80000000000007</v>
      </c>
      <c r="E36" s="23">
        <v>94.2</v>
      </c>
      <c r="F36" s="23">
        <v>472.5</v>
      </c>
      <c r="G36" s="23">
        <f>SUM(E36:F36)</f>
        <v>566.70000000000005</v>
      </c>
      <c r="H36" s="23">
        <v>103.8</v>
      </c>
      <c r="I36" s="23">
        <v>473.2</v>
      </c>
      <c r="J36" s="23">
        <f>SUM(H36:I36)</f>
        <v>577</v>
      </c>
      <c r="K36" s="266">
        <v>107.5</v>
      </c>
      <c r="L36" s="266">
        <v>478.4</v>
      </c>
      <c r="M36" s="266">
        <f>SUM(K36:L36)</f>
        <v>585.9</v>
      </c>
      <c r="N36" s="266">
        <v>99</v>
      </c>
      <c r="O36" s="266">
        <v>565.4</v>
      </c>
      <c r="P36" s="111">
        <f>SUM(N36:O36)</f>
        <v>664.4</v>
      </c>
    </row>
    <row r="37" spans="1:16" ht="38.25" x14ac:dyDescent="0.25">
      <c r="A37" s="470" t="s">
        <v>840</v>
      </c>
      <c r="B37" s="23">
        <v>2.7</v>
      </c>
      <c r="C37" s="23">
        <v>4.9000000000000004</v>
      </c>
      <c r="D37" s="23">
        <f t="shared" ref="D37" si="5">B37+C37</f>
        <v>7.6000000000000005</v>
      </c>
      <c r="E37" s="23">
        <v>0</v>
      </c>
      <c r="F37" s="23">
        <v>4.7</v>
      </c>
      <c r="G37" s="23">
        <f t="shared" ref="G37:G38" si="6">SUM(E37:F37)</f>
        <v>4.7</v>
      </c>
      <c r="H37" s="23">
        <v>0.3</v>
      </c>
      <c r="I37" s="23">
        <v>1.9</v>
      </c>
      <c r="J37" s="23">
        <f>SUM(H37:I37)</f>
        <v>2.1999999999999997</v>
      </c>
      <c r="K37" s="111">
        <v>1</v>
      </c>
      <c r="L37" s="111">
        <v>1.9</v>
      </c>
      <c r="M37" s="266">
        <f>SUM(K37:L37)</f>
        <v>2.9</v>
      </c>
      <c r="N37" s="266">
        <v>1.5</v>
      </c>
      <c r="O37" s="266">
        <v>2</v>
      </c>
      <c r="P37" s="111">
        <f t="shared" ref="P37:P38" si="7">SUM(N37:O37)</f>
        <v>3.5</v>
      </c>
    </row>
    <row r="38" spans="1:16" x14ac:dyDescent="0.25">
      <c r="A38" s="470" t="s">
        <v>841</v>
      </c>
      <c r="B38" s="23" t="s">
        <v>106</v>
      </c>
      <c r="C38" s="23">
        <v>0</v>
      </c>
      <c r="D38" s="23">
        <v>0</v>
      </c>
      <c r="E38" s="23" t="s">
        <v>106</v>
      </c>
      <c r="F38" s="23">
        <v>0</v>
      </c>
      <c r="G38" s="23">
        <f t="shared" si="6"/>
        <v>0</v>
      </c>
      <c r="H38" s="23" t="s">
        <v>106</v>
      </c>
      <c r="I38" s="23">
        <v>0</v>
      </c>
      <c r="J38" s="23">
        <f t="shared" ref="J38" si="8">SUM(H38:I38)</f>
        <v>0</v>
      </c>
      <c r="K38" s="23" t="s">
        <v>106</v>
      </c>
      <c r="L38" s="23">
        <v>0</v>
      </c>
      <c r="M38" s="266">
        <f t="shared" ref="M38" si="9">SUM(K38:L38)</f>
        <v>0</v>
      </c>
      <c r="N38" s="23" t="s">
        <v>106</v>
      </c>
      <c r="O38" s="266">
        <v>0</v>
      </c>
      <c r="P38" s="111">
        <f t="shared" si="7"/>
        <v>0</v>
      </c>
    </row>
    <row r="39" spans="1:16" ht="43.5" customHeight="1" x14ac:dyDescent="0.25">
      <c r="A39" s="470" t="s">
        <v>842</v>
      </c>
      <c r="B39" s="23">
        <f>B37/B36*100</f>
        <v>2.6706231454005938</v>
      </c>
      <c r="C39" s="23">
        <f>C37/C36*100</f>
        <v>0.92680158880272356</v>
      </c>
      <c r="D39" s="23">
        <f>D37/D36*100</f>
        <v>1.2067322959669735</v>
      </c>
      <c r="E39" s="23">
        <v>0</v>
      </c>
      <c r="F39" s="23">
        <v>1</v>
      </c>
      <c r="G39" s="111">
        <f>G37/G36*100</f>
        <v>0.82936297864831476</v>
      </c>
      <c r="H39" s="23">
        <v>0.3</v>
      </c>
      <c r="I39" s="111">
        <v>1</v>
      </c>
      <c r="J39" s="111">
        <f>J37/J36*100</f>
        <v>0.38128249566724431</v>
      </c>
      <c r="K39" s="111">
        <v>1</v>
      </c>
      <c r="L39" s="111">
        <v>0.9</v>
      </c>
      <c r="M39" s="111">
        <f>M37/M36*100</f>
        <v>0.49496501109404339</v>
      </c>
      <c r="N39" s="266">
        <v>1.5</v>
      </c>
      <c r="O39" s="266">
        <v>0.3</v>
      </c>
      <c r="P39" s="111">
        <f>P37/P36*100</f>
        <v>0.526791089704997</v>
      </c>
    </row>
    <row r="40" spans="1:16" x14ac:dyDescent="0.25">
      <c r="A40" s="470" t="s">
        <v>843</v>
      </c>
      <c r="B40" s="23">
        <v>56.4</v>
      </c>
      <c r="C40" s="23">
        <v>525.70000000000005</v>
      </c>
      <c r="D40" s="23">
        <f>B40+C40</f>
        <v>582.1</v>
      </c>
      <c r="E40" s="23">
        <v>59.8</v>
      </c>
      <c r="F40" s="23">
        <v>487</v>
      </c>
      <c r="G40" s="23">
        <f>SUM(E40:F40)</f>
        <v>546.79999999999995</v>
      </c>
      <c r="H40" s="23">
        <v>61.6</v>
      </c>
      <c r="I40" s="23">
        <v>425.8</v>
      </c>
      <c r="J40" s="23">
        <v>487.40000000000003</v>
      </c>
      <c r="K40" s="267">
        <v>48.6</v>
      </c>
      <c r="L40" s="111">
        <v>446.3</v>
      </c>
      <c r="M40" s="111">
        <f>SUM(K40:L40)</f>
        <v>494.90000000000003</v>
      </c>
      <c r="N40" s="266">
        <v>47.3</v>
      </c>
      <c r="O40" s="266">
        <v>509.7</v>
      </c>
      <c r="P40" s="111">
        <f>SUM(N40:O40)</f>
        <v>557</v>
      </c>
    </row>
    <row r="41" spans="1:16" x14ac:dyDescent="0.25">
      <c r="A41" s="471" t="s">
        <v>832</v>
      </c>
      <c r="B41" s="23">
        <v>56.4</v>
      </c>
      <c r="C41" s="23">
        <v>515.5</v>
      </c>
      <c r="D41" s="23">
        <f t="shared" ref="D41:D47" si="10">B41+C41</f>
        <v>571.9</v>
      </c>
      <c r="E41" s="23">
        <v>34.700000000000003</v>
      </c>
      <c r="F41" s="23">
        <v>469.9</v>
      </c>
      <c r="G41" s="23">
        <f t="shared" ref="G41:G47" si="11">SUM(E41:F41)</f>
        <v>504.59999999999997</v>
      </c>
      <c r="H41" s="23">
        <v>34.299999999999997</v>
      </c>
      <c r="I41" s="23">
        <v>466.3</v>
      </c>
      <c r="J41" s="23">
        <v>500.6</v>
      </c>
      <c r="K41" s="111">
        <v>25.9</v>
      </c>
      <c r="L41" s="111">
        <v>498.9</v>
      </c>
      <c r="M41" s="111">
        <f t="shared" ref="M41:M47" si="12">SUM(K41:L41)</f>
        <v>524.79999999999995</v>
      </c>
      <c r="N41" s="266">
        <v>23</v>
      </c>
      <c r="O41" s="266">
        <v>560</v>
      </c>
      <c r="P41" s="111">
        <f t="shared" ref="P41:P47" si="13">SUM(N41:O41)</f>
        <v>583</v>
      </c>
    </row>
    <row r="42" spans="1:16" x14ac:dyDescent="0.25">
      <c r="A42" s="471" t="s">
        <v>833</v>
      </c>
      <c r="B42" s="23">
        <v>0</v>
      </c>
      <c r="C42" s="23">
        <v>0</v>
      </c>
      <c r="D42" s="23">
        <f t="shared" si="10"/>
        <v>0</v>
      </c>
      <c r="E42" s="23">
        <v>0</v>
      </c>
      <c r="F42" s="23">
        <v>0</v>
      </c>
      <c r="G42" s="23">
        <f t="shared" si="11"/>
        <v>0</v>
      </c>
      <c r="H42" s="23">
        <v>0</v>
      </c>
      <c r="I42" s="23">
        <v>0</v>
      </c>
      <c r="J42" s="23">
        <v>0</v>
      </c>
      <c r="K42" s="23">
        <v>0</v>
      </c>
      <c r="L42" s="23">
        <v>0</v>
      </c>
      <c r="M42" s="111">
        <f t="shared" si="12"/>
        <v>0</v>
      </c>
      <c r="N42" s="266">
        <v>0</v>
      </c>
      <c r="O42" s="266">
        <v>0</v>
      </c>
      <c r="P42" s="111">
        <f t="shared" si="13"/>
        <v>0</v>
      </c>
    </row>
    <row r="43" spans="1:16" x14ac:dyDescent="0.25">
      <c r="A43" s="471" t="s">
        <v>493</v>
      </c>
      <c r="B43" s="23">
        <v>0</v>
      </c>
      <c r="C43" s="23">
        <v>10.199999999999999</v>
      </c>
      <c r="D43" s="23">
        <f t="shared" si="10"/>
        <v>10.199999999999999</v>
      </c>
      <c r="E43" s="23">
        <v>2.2000000000000002</v>
      </c>
      <c r="F43" s="23">
        <v>10.4</v>
      </c>
      <c r="G43" s="23">
        <f t="shared" si="11"/>
        <v>12.600000000000001</v>
      </c>
      <c r="H43" s="23">
        <v>4.5</v>
      </c>
      <c r="I43" s="23">
        <v>10.8</v>
      </c>
      <c r="J43" s="23">
        <v>15.3</v>
      </c>
      <c r="K43" s="111">
        <v>11.3</v>
      </c>
      <c r="L43" s="111">
        <v>10.5</v>
      </c>
      <c r="M43" s="111">
        <f>SUM(K43:L43)</f>
        <v>21.8</v>
      </c>
      <c r="N43" s="266">
        <v>13.4</v>
      </c>
      <c r="O43" s="266">
        <v>11</v>
      </c>
      <c r="P43" s="111">
        <f t="shared" si="13"/>
        <v>24.4</v>
      </c>
    </row>
    <row r="44" spans="1:16" x14ac:dyDescent="0.25">
      <c r="A44" s="471" t="s">
        <v>834</v>
      </c>
      <c r="B44" s="23">
        <v>0</v>
      </c>
      <c r="C44" s="23">
        <v>0</v>
      </c>
      <c r="D44" s="23">
        <f t="shared" si="10"/>
        <v>0</v>
      </c>
      <c r="E44" s="23">
        <v>22.9</v>
      </c>
      <c r="F44" s="23">
        <v>0</v>
      </c>
      <c r="G44" s="23">
        <f t="shared" si="11"/>
        <v>22.9</v>
      </c>
      <c r="H44" s="23">
        <v>22.8</v>
      </c>
      <c r="I44" s="23">
        <v>0</v>
      </c>
      <c r="J44" s="23">
        <v>22.8</v>
      </c>
      <c r="K44" s="111">
        <v>22.7</v>
      </c>
      <c r="L44" s="23">
        <v>0</v>
      </c>
      <c r="M44" s="111">
        <f t="shared" si="12"/>
        <v>22.7</v>
      </c>
      <c r="N44" s="266">
        <v>22.8</v>
      </c>
      <c r="O44" s="266">
        <v>0</v>
      </c>
      <c r="P44" s="111">
        <f t="shared" si="13"/>
        <v>22.8</v>
      </c>
    </row>
    <row r="45" spans="1:16" x14ac:dyDescent="0.25">
      <c r="A45" s="472" t="s">
        <v>844</v>
      </c>
      <c r="B45" s="23">
        <v>33.6</v>
      </c>
      <c r="C45" s="23">
        <v>525.70000000000005</v>
      </c>
      <c r="D45" s="23">
        <f t="shared" si="10"/>
        <v>559.30000000000007</v>
      </c>
      <c r="E45" s="23">
        <v>36.9</v>
      </c>
      <c r="F45" s="23">
        <v>487</v>
      </c>
      <c r="G45" s="23">
        <f t="shared" si="11"/>
        <v>523.9</v>
      </c>
      <c r="H45" s="23">
        <v>38.799999999999997</v>
      </c>
      <c r="I45" s="23">
        <v>425.8</v>
      </c>
      <c r="J45" s="23">
        <v>464.6</v>
      </c>
      <c r="K45" s="111">
        <v>25.9</v>
      </c>
      <c r="L45" s="111">
        <v>446.3</v>
      </c>
      <c r="M45" s="111">
        <f>SUM(K45:L45)</f>
        <v>472.2</v>
      </c>
      <c r="N45" s="266">
        <v>23</v>
      </c>
      <c r="O45" s="266">
        <v>509.7</v>
      </c>
      <c r="P45" s="111">
        <f t="shared" si="13"/>
        <v>532.70000000000005</v>
      </c>
    </row>
    <row r="46" spans="1:16" ht="26.25" customHeight="1" x14ac:dyDescent="0.25">
      <c r="A46" s="470" t="s">
        <v>845</v>
      </c>
      <c r="B46" s="23">
        <v>0.1</v>
      </c>
      <c r="C46" s="23">
        <v>0</v>
      </c>
      <c r="D46" s="23">
        <f t="shared" si="10"/>
        <v>0.1</v>
      </c>
      <c r="E46" s="23">
        <v>0.1</v>
      </c>
      <c r="F46" s="23">
        <v>0.9</v>
      </c>
      <c r="G46" s="23">
        <f t="shared" si="11"/>
        <v>1</v>
      </c>
      <c r="H46" s="78">
        <v>0.02</v>
      </c>
      <c r="I46" s="23">
        <v>0.7</v>
      </c>
      <c r="J46" s="23">
        <f t="shared" ref="J46:J47" si="14">SUM(H46:I46)</f>
        <v>0.72</v>
      </c>
      <c r="K46" s="111">
        <v>1.1499999999999999</v>
      </c>
      <c r="L46" s="111">
        <v>0.8</v>
      </c>
      <c r="M46" s="111">
        <f t="shared" si="12"/>
        <v>1.95</v>
      </c>
      <c r="N46" s="268">
        <v>0.03</v>
      </c>
      <c r="O46" s="266">
        <v>0.8</v>
      </c>
      <c r="P46" s="323">
        <f t="shared" si="13"/>
        <v>0.83000000000000007</v>
      </c>
    </row>
    <row r="47" spans="1:16" ht="26.25" customHeight="1" x14ac:dyDescent="0.25">
      <c r="A47" s="470" t="s">
        <v>846</v>
      </c>
      <c r="B47" s="23">
        <v>0.1</v>
      </c>
      <c r="C47" s="23">
        <v>0</v>
      </c>
      <c r="D47" s="23">
        <f t="shared" si="10"/>
        <v>0.1</v>
      </c>
      <c r="E47" s="23">
        <v>0.1</v>
      </c>
      <c r="F47" s="23">
        <v>0.9</v>
      </c>
      <c r="G47" s="23">
        <f t="shared" si="11"/>
        <v>1</v>
      </c>
      <c r="H47" s="78">
        <v>0.02</v>
      </c>
      <c r="I47" s="23">
        <v>0.7</v>
      </c>
      <c r="J47" s="23">
        <f t="shared" si="14"/>
        <v>0.72</v>
      </c>
      <c r="K47" s="111">
        <v>1.1499999999999999</v>
      </c>
      <c r="L47" s="111">
        <v>0.8</v>
      </c>
      <c r="M47" s="111">
        <f t="shared" si="12"/>
        <v>1.95</v>
      </c>
      <c r="N47" s="268">
        <v>0.03</v>
      </c>
      <c r="O47" s="266">
        <v>0.8</v>
      </c>
      <c r="P47" s="323">
        <f t="shared" si="13"/>
        <v>0.83000000000000007</v>
      </c>
    </row>
    <row r="48" spans="1:16" s="434" customFormat="1" ht="26.45" customHeight="1" x14ac:dyDescent="0.25">
      <c r="A48" s="837" t="s">
        <v>847</v>
      </c>
      <c r="B48" s="837"/>
      <c r="C48" s="837"/>
      <c r="D48" s="837"/>
      <c r="E48" s="837"/>
      <c r="F48" s="837"/>
      <c r="G48" s="837"/>
      <c r="H48" s="837"/>
      <c r="I48" s="837"/>
    </row>
    <row r="49" spans="1:10" s="434" customFormat="1" x14ac:dyDescent="0.25">
      <c r="A49" s="837" t="s">
        <v>848</v>
      </c>
      <c r="B49" s="837"/>
      <c r="C49" s="837"/>
      <c r="D49" s="837"/>
      <c r="E49" s="837"/>
      <c r="F49" s="837"/>
      <c r="G49" s="837"/>
      <c r="H49" s="837"/>
      <c r="I49" s="837"/>
    </row>
    <row r="50" spans="1:10" s="434" customFormat="1" ht="48" customHeight="1" x14ac:dyDescent="0.25">
      <c r="A50" s="838" t="s">
        <v>849</v>
      </c>
      <c r="B50" s="838"/>
      <c r="C50" s="838"/>
      <c r="D50" s="838"/>
      <c r="E50" s="838"/>
      <c r="F50" s="838"/>
      <c r="G50" s="838"/>
      <c r="H50" s="838"/>
      <c r="I50" s="838"/>
    </row>
    <row r="51" spans="1:10" s="434" customFormat="1" x14ac:dyDescent="0.25">
      <c r="A51" s="838" t="s">
        <v>850</v>
      </c>
      <c r="B51" s="838"/>
      <c r="C51" s="838"/>
      <c r="D51" s="838"/>
      <c r="E51" s="838"/>
      <c r="F51" s="838"/>
      <c r="G51" s="838"/>
      <c r="H51" s="838"/>
      <c r="I51" s="838"/>
    </row>
    <row r="52" spans="1:10" s="434" customFormat="1" ht="28.5" customHeight="1" x14ac:dyDescent="0.25">
      <c r="A52" s="838" t="s">
        <v>851</v>
      </c>
      <c r="B52" s="838"/>
      <c r="C52" s="838"/>
      <c r="D52" s="838"/>
      <c r="E52" s="838"/>
      <c r="F52" s="838"/>
      <c r="G52" s="838"/>
      <c r="H52" s="838"/>
      <c r="I52" s="838"/>
      <c r="J52" s="574"/>
    </row>
    <row r="54" spans="1:10" ht="25.5" customHeight="1" x14ac:dyDescent="0.25">
      <c r="A54" s="793" t="s">
        <v>1520</v>
      </c>
      <c r="B54" s="793"/>
      <c r="C54" s="793"/>
      <c r="D54" s="793"/>
      <c r="E54" s="793"/>
      <c r="F54" s="575"/>
    </row>
    <row r="55" spans="1:10" x14ac:dyDescent="0.25">
      <c r="A55" s="576" t="s">
        <v>518</v>
      </c>
      <c r="B55" s="378">
        <v>2019</v>
      </c>
      <c r="C55" s="378">
        <v>2020</v>
      </c>
      <c r="D55" s="378">
        <v>2021</v>
      </c>
      <c r="E55" s="378">
        <v>2022</v>
      </c>
      <c r="F55" s="577"/>
    </row>
    <row r="56" spans="1:10" ht="25.5" x14ac:dyDescent="0.25">
      <c r="A56" s="443" t="s">
        <v>1322</v>
      </c>
      <c r="B56" s="323">
        <v>6.31</v>
      </c>
      <c r="C56" s="323">
        <v>6.14</v>
      </c>
      <c r="D56" s="323">
        <v>5.8</v>
      </c>
      <c r="E56" s="525">
        <v>7.05</v>
      </c>
      <c r="F56" s="575"/>
    </row>
    <row r="57" spans="1:10" ht="25.5" x14ac:dyDescent="0.25">
      <c r="A57" s="443" t="s">
        <v>1323</v>
      </c>
      <c r="B57" s="323">
        <v>4.38</v>
      </c>
      <c r="C57" s="323">
        <v>4.21</v>
      </c>
      <c r="D57" s="323">
        <v>4.08</v>
      </c>
      <c r="E57" s="525">
        <v>4.38</v>
      </c>
      <c r="F57" s="575"/>
    </row>
    <row r="58" spans="1:10" s="434" customFormat="1" ht="31.7" customHeight="1" x14ac:dyDescent="0.25">
      <c r="A58" s="832" t="s">
        <v>1324</v>
      </c>
      <c r="B58" s="832"/>
      <c r="C58" s="832"/>
      <c r="D58" s="832"/>
      <c r="E58" s="832"/>
      <c r="F58" s="832"/>
      <c r="G58" s="832"/>
      <c r="H58" s="832"/>
    </row>
    <row r="59" spans="1:10" s="434" customFormat="1" ht="30.6" customHeight="1" x14ac:dyDescent="0.25">
      <c r="A59" s="832" t="s">
        <v>1325</v>
      </c>
      <c r="B59" s="832"/>
      <c r="C59" s="832"/>
      <c r="D59" s="832"/>
      <c r="E59" s="832"/>
      <c r="F59" s="832"/>
      <c r="G59" s="832"/>
      <c r="H59" s="832"/>
    </row>
    <row r="61" spans="1:10" ht="29.85" customHeight="1" x14ac:dyDescent="0.25">
      <c r="A61" s="806" t="s">
        <v>1519</v>
      </c>
      <c r="B61" s="806"/>
      <c r="C61" s="806"/>
      <c r="D61" s="806"/>
      <c r="E61" s="806"/>
      <c r="F61" s="577"/>
    </row>
    <row r="62" spans="1:10" x14ac:dyDescent="0.25">
      <c r="A62" s="576" t="s">
        <v>518</v>
      </c>
      <c r="B62" s="378">
        <v>2019</v>
      </c>
      <c r="C62" s="378">
        <v>2020</v>
      </c>
      <c r="D62" s="378">
        <v>2021</v>
      </c>
      <c r="E62" s="378">
        <v>2022</v>
      </c>
      <c r="F62" s="577"/>
    </row>
    <row r="63" spans="1:10" ht="25.5" x14ac:dyDescent="0.2">
      <c r="A63" s="443" t="s">
        <v>1328</v>
      </c>
      <c r="B63" s="695">
        <v>4.7E-2</v>
      </c>
      <c r="C63" s="695">
        <v>4.7E-2</v>
      </c>
      <c r="D63" s="695">
        <v>4.7E-2</v>
      </c>
      <c r="E63" s="695">
        <v>4.4999999999999998E-2</v>
      </c>
      <c r="F63" s="575"/>
    </row>
    <row r="64" spans="1:10" ht="25.5" x14ac:dyDescent="0.2">
      <c r="A64" s="443" t="s">
        <v>1329</v>
      </c>
      <c r="B64" s="695">
        <v>0.02</v>
      </c>
      <c r="C64" s="695">
        <v>1.6E-2</v>
      </c>
      <c r="D64" s="695">
        <v>1.2999999999999999E-2</v>
      </c>
      <c r="E64" s="695">
        <v>1.2E-2</v>
      </c>
      <c r="F64" s="575"/>
    </row>
    <row r="65" spans="1:11" s="434" customFormat="1" ht="27.75" customHeight="1" x14ac:dyDescent="0.25">
      <c r="A65" s="832" t="s">
        <v>1326</v>
      </c>
      <c r="B65" s="832"/>
      <c r="C65" s="832"/>
      <c r="D65" s="832"/>
      <c r="E65" s="832"/>
      <c r="F65" s="832"/>
      <c r="G65" s="832"/>
      <c r="H65" s="832"/>
    </row>
    <row r="66" spans="1:11" s="434" customFormat="1" ht="30.6" customHeight="1" x14ac:dyDescent="0.25">
      <c r="A66" s="832" t="s">
        <v>1327</v>
      </c>
      <c r="B66" s="832"/>
      <c r="C66" s="832"/>
      <c r="D66" s="832"/>
      <c r="E66" s="832"/>
      <c r="F66" s="832"/>
      <c r="G66" s="832"/>
      <c r="H66" s="832"/>
    </row>
    <row r="67" spans="1:11" ht="15" customHeight="1" x14ac:dyDescent="0.25"/>
    <row r="68" spans="1:11" ht="26.1" customHeight="1" x14ac:dyDescent="0.25">
      <c r="A68" s="793" t="s">
        <v>553</v>
      </c>
      <c r="B68" s="793"/>
      <c r="C68" s="793"/>
      <c r="D68" s="793"/>
      <c r="E68" s="793"/>
      <c r="F68" s="263"/>
      <c r="G68" s="519"/>
    </row>
    <row r="69" spans="1:11" x14ac:dyDescent="0.25">
      <c r="A69" s="100" t="s">
        <v>830</v>
      </c>
      <c r="B69" s="827" t="s">
        <v>829</v>
      </c>
      <c r="C69" s="828"/>
      <c r="D69" s="828"/>
      <c r="E69" s="829"/>
      <c r="F69" s="263"/>
      <c r="G69" s="519"/>
    </row>
    <row r="70" spans="1:11" x14ac:dyDescent="0.25">
      <c r="A70" s="100"/>
      <c r="B70" s="396">
        <v>2019</v>
      </c>
      <c r="C70" s="378">
        <v>2020</v>
      </c>
      <c r="D70" s="396">
        <v>2021</v>
      </c>
      <c r="E70" s="396">
        <v>2022</v>
      </c>
      <c r="F70" s="263"/>
    </row>
    <row r="71" spans="1:11" x14ac:dyDescent="0.25">
      <c r="A71" s="46" t="s">
        <v>1330</v>
      </c>
      <c r="B71" s="47">
        <v>111.1</v>
      </c>
      <c r="C71" s="47">
        <v>113.5</v>
      </c>
      <c r="D71" s="47">
        <v>123.6</v>
      </c>
      <c r="E71" s="322">
        <v>116.37560000000001</v>
      </c>
      <c r="F71" s="578"/>
    </row>
    <row r="72" spans="1:11" x14ac:dyDescent="0.25">
      <c r="A72" s="46" t="s">
        <v>828</v>
      </c>
      <c r="B72" s="144">
        <v>3757</v>
      </c>
      <c r="C72" s="144">
        <v>3755</v>
      </c>
      <c r="D72" s="144">
        <v>3764</v>
      </c>
      <c r="E72" s="247">
        <v>3835</v>
      </c>
      <c r="F72" s="283"/>
    </row>
    <row r="73" spans="1:11" ht="14.1" customHeight="1" x14ac:dyDescent="0.25">
      <c r="A73" s="579"/>
      <c r="B73" s="579"/>
      <c r="C73" s="579"/>
      <c r="D73" s="579"/>
      <c r="E73" s="579"/>
    </row>
    <row r="74" spans="1:11" ht="26.25" customHeight="1" x14ac:dyDescent="0.25">
      <c r="A74" s="769" t="s">
        <v>1343</v>
      </c>
      <c r="B74" s="769"/>
      <c r="C74" s="769"/>
      <c r="D74" s="769"/>
      <c r="E74" s="769"/>
      <c r="F74" s="769"/>
      <c r="G74" s="769"/>
      <c r="H74" s="769"/>
      <c r="I74" s="769"/>
      <c r="J74" s="369"/>
    </row>
    <row r="76" spans="1:11" s="434" customFormat="1" x14ac:dyDescent="0.25">
      <c r="A76" s="474" t="s">
        <v>398</v>
      </c>
      <c r="B76" s="440"/>
      <c r="C76" s="440"/>
      <c r="D76" s="440"/>
      <c r="E76" s="440"/>
      <c r="F76" s="440"/>
      <c r="G76" s="440"/>
      <c r="H76" s="440"/>
      <c r="I76" s="440"/>
      <c r="J76" s="440"/>
      <c r="K76" s="440"/>
    </row>
    <row r="77" spans="1:11" s="434" customFormat="1" x14ac:dyDescent="0.25">
      <c r="A77" s="474"/>
      <c r="B77" s="440"/>
      <c r="C77" s="440"/>
      <c r="D77" s="440"/>
      <c r="E77" s="440"/>
      <c r="F77" s="440"/>
      <c r="G77" s="440"/>
      <c r="H77" s="440"/>
      <c r="I77" s="440"/>
      <c r="J77" s="440"/>
      <c r="K77" s="440"/>
    </row>
    <row r="78" spans="1:11" s="434" customFormat="1" ht="30" customHeight="1" x14ac:dyDescent="0.25">
      <c r="A78" s="580" t="s">
        <v>832</v>
      </c>
      <c r="B78" s="835" t="s">
        <v>852</v>
      </c>
      <c r="C78" s="835"/>
      <c r="D78" s="835"/>
      <c r="E78" s="835"/>
      <c r="F78" s="835"/>
      <c r="G78" s="835"/>
      <c r="H78" s="835"/>
      <c r="I78" s="835"/>
      <c r="J78" s="835"/>
      <c r="K78" s="835"/>
    </row>
    <row r="79" spans="1:11" s="434" customFormat="1" ht="18" customHeight="1" x14ac:dyDescent="0.25">
      <c r="A79" s="440"/>
      <c r="B79" s="836" t="s">
        <v>853</v>
      </c>
      <c r="C79" s="836"/>
      <c r="D79" s="836"/>
      <c r="E79" s="836"/>
      <c r="F79" s="836"/>
      <c r="G79" s="836"/>
      <c r="H79" s="836"/>
      <c r="I79" s="836"/>
      <c r="J79" s="836"/>
      <c r="K79" s="836"/>
    </row>
    <row r="80" spans="1:11" s="434" customFormat="1" x14ac:dyDescent="0.25">
      <c r="A80" s="581" t="s">
        <v>493</v>
      </c>
      <c r="B80" s="582" t="s">
        <v>854</v>
      </c>
      <c r="C80" s="582"/>
      <c r="D80" s="582"/>
      <c r="E80" s="582"/>
      <c r="F80" s="582"/>
      <c r="G80" s="582"/>
      <c r="H80" s="582"/>
      <c r="I80" s="582"/>
      <c r="J80" s="582"/>
      <c r="K80" s="582"/>
    </row>
    <row r="81" spans="1:11" s="434" customFormat="1" x14ac:dyDescent="0.25">
      <c r="A81" s="583" t="s">
        <v>226</v>
      </c>
      <c r="B81" s="833" t="s">
        <v>855</v>
      </c>
      <c r="C81" s="833"/>
      <c r="D81" s="833"/>
      <c r="E81" s="833"/>
      <c r="F81" s="833"/>
      <c r="G81" s="833"/>
      <c r="H81" s="833"/>
      <c r="I81" s="833"/>
      <c r="J81" s="833"/>
      <c r="K81" s="833"/>
    </row>
    <row r="82" spans="1:11" s="434" customFormat="1" x14ac:dyDescent="0.25">
      <c r="A82" s="440"/>
      <c r="B82" s="834"/>
      <c r="C82" s="834"/>
      <c r="D82" s="834"/>
      <c r="E82" s="834"/>
      <c r="F82" s="834"/>
      <c r="G82" s="834"/>
      <c r="H82" s="834"/>
      <c r="I82" s="834"/>
      <c r="J82" s="834"/>
      <c r="K82" s="834"/>
    </row>
    <row r="83" spans="1:11" s="434" customFormat="1" x14ac:dyDescent="0.25">
      <c r="A83" s="583" t="s">
        <v>491</v>
      </c>
      <c r="B83" s="584" t="s">
        <v>856</v>
      </c>
      <c r="C83" s="584"/>
      <c r="D83" s="584"/>
      <c r="E83" s="584"/>
      <c r="F83" s="584"/>
      <c r="G83" s="584"/>
      <c r="H83" s="584"/>
      <c r="I83" s="584"/>
      <c r="J83" s="584"/>
      <c r="K83" s="584"/>
    </row>
    <row r="84" spans="1:11" s="434" customFormat="1" ht="32.1" customHeight="1" x14ac:dyDescent="0.25">
      <c r="A84" s="440"/>
      <c r="B84" s="835" t="s">
        <v>857</v>
      </c>
      <c r="C84" s="835"/>
      <c r="D84" s="835"/>
      <c r="E84" s="835"/>
      <c r="F84" s="835"/>
      <c r="G84" s="835"/>
      <c r="H84" s="835"/>
      <c r="I84" s="835"/>
      <c r="J84" s="835"/>
      <c r="K84" s="835"/>
    </row>
    <row r="85" spans="1:11" s="434" customFormat="1" x14ac:dyDescent="0.25">
      <c r="A85" s="440"/>
      <c r="B85" s="440" t="s">
        <v>858</v>
      </c>
      <c r="C85" s="440"/>
      <c r="D85" s="440"/>
      <c r="E85" s="440"/>
      <c r="F85" s="440"/>
      <c r="G85" s="440"/>
      <c r="H85" s="440"/>
      <c r="I85" s="440"/>
      <c r="J85" s="440"/>
      <c r="K85" s="440"/>
    </row>
    <row r="86" spans="1:11" s="434" customFormat="1" x14ac:dyDescent="0.25">
      <c r="A86" s="582"/>
      <c r="B86" s="582" t="s">
        <v>859</v>
      </c>
      <c r="C86" s="582"/>
      <c r="D86" s="582"/>
      <c r="E86" s="582"/>
      <c r="F86" s="582"/>
      <c r="G86" s="582"/>
      <c r="H86" s="582"/>
      <c r="I86" s="582"/>
      <c r="J86" s="582"/>
      <c r="K86" s="582"/>
    </row>
    <row r="87" spans="1:11" s="434" customFormat="1" ht="27" customHeight="1" x14ac:dyDescent="0.25">
      <c r="A87" s="583" t="s">
        <v>860</v>
      </c>
      <c r="B87" s="833" t="s">
        <v>861</v>
      </c>
      <c r="C87" s="833"/>
      <c r="D87" s="833"/>
      <c r="E87" s="833"/>
      <c r="F87" s="833"/>
      <c r="G87" s="833"/>
      <c r="H87" s="833"/>
      <c r="I87" s="833"/>
      <c r="J87" s="833"/>
      <c r="K87" s="833"/>
    </row>
  </sheetData>
  <mergeCells count="25">
    <mergeCell ref="B87:K87"/>
    <mergeCell ref="B84:K84"/>
    <mergeCell ref="A9:P9"/>
    <mergeCell ref="A54:E54"/>
    <mergeCell ref="N10:P10"/>
    <mergeCell ref="K10:M10"/>
    <mergeCell ref="H10:J10"/>
    <mergeCell ref="E10:G10"/>
    <mergeCell ref="B10:D10"/>
    <mergeCell ref="A48:I48"/>
    <mergeCell ref="A49:I49"/>
    <mergeCell ref="A50:I50"/>
    <mergeCell ref="A51:I51"/>
    <mergeCell ref="A52:I52"/>
    <mergeCell ref="A68:E68"/>
    <mergeCell ref="A58:H58"/>
    <mergeCell ref="A59:H59"/>
    <mergeCell ref="A65:H65"/>
    <mergeCell ref="A66:H66"/>
    <mergeCell ref="B81:K82"/>
    <mergeCell ref="B78:K78"/>
    <mergeCell ref="B79:K79"/>
    <mergeCell ref="A74:I74"/>
    <mergeCell ref="A61:E61"/>
    <mergeCell ref="B69:E69"/>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N112"/>
  <sheetViews>
    <sheetView showGridLines="0" topLeftCell="A100" zoomScale="80" zoomScaleNormal="80" workbookViewId="0">
      <selection activeCell="B101" sqref="B101:H101"/>
    </sheetView>
  </sheetViews>
  <sheetFormatPr defaultColWidth="8.85546875" defaultRowHeight="12.75" x14ac:dyDescent="0.2"/>
  <cols>
    <col min="1" max="1" width="28.42578125" style="276" customWidth="1"/>
    <col min="2" max="11" width="18.140625" style="276" customWidth="1"/>
    <col min="12" max="13" width="17.140625" style="276" customWidth="1"/>
    <col min="14" max="14" width="18.140625" style="276" customWidth="1"/>
    <col min="15" max="17" width="17.140625" style="276" customWidth="1"/>
    <col min="18" max="22" width="10.140625" style="276" customWidth="1"/>
    <col min="23" max="25" width="8.85546875" style="276"/>
    <col min="26" max="34" width="17.85546875" style="276" customWidth="1"/>
    <col min="35" max="16384" width="8.85546875" style="276"/>
  </cols>
  <sheetData>
    <row r="2" spans="1:15" x14ac:dyDescent="0.2">
      <c r="A2" s="40"/>
      <c r="B2" s="40"/>
      <c r="C2" s="40"/>
      <c r="D2" s="40"/>
      <c r="E2" s="40"/>
      <c r="F2" s="40"/>
      <c r="G2" s="40"/>
      <c r="H2" s="845"/>
      <c r="I2" s="845"/>
      <c r="J2" s="41"/>
      <c r="K2" s="41"/>
    </row>
    <row r="3" spans="1:15" x14ac:dyDescent="0.2">
      <c r="A3" s="40"/>
      <c r="B3" s="40"/>
      <c r="C3" s="40"/>
      <c r="D3" s="40"/>
      <c r="E3" s="40"/>
      <c r="F3" s="40"/>
      <c r="G3" s="40"/>
      <c r="H3" s="845"/>
      <c r="I3" s="845"/>
      <c r="J3" s="41"/>
      <c r="K3" s="41"/>
    </row>
    <row r="4" spans="1:15" ht="15" x14ac:dyDescent="0.25">
      <c r="A4" s="41"/>
      <c r="B4" s="203" t="s">
        <v>1507</v>
      </c>
      <c r="C4" s="40"/>
      <c r="D4" s="40"/>
      <c r="E4" s="40"/>
      <c r="F4" s="40"/>
      <c r="G4" s="40"/>
      <c r="H4" s="845"/>
      <c r="I4" s="845"/>
      <c r="J4" s="41"/>
      <c r="K4" s="41"/>
    </row>
    <row r="5" spans="1:15" x14ac:dyDescent="0.2">
      <c r="A5" s="40"/>
      <c r="B5" s="172"/>
      <c r="C5" s="40"/>
      <c r="D5" s="40"/>
      <c r="E5" s="40"/>
      <c r="F5" s="40"/>
      <c r="G5" s="40"/>
      <c r="H5" s="845"/>
      <c r="I5" s="845"/>
      <c r="J5" s="41"/>
      <c r="K5" s="41"/>
    </row>
    <row r="6" spans="1:15" x14ac:dyDescent="0.2">
      <c r="A6" s="42"/>
      <c r="B6" s="42"/>
      <c r="C6" s="42"/>
      <c r="D6" s="42"/>
      <c r="E6" s="42"/>
      <c r="F6" s="42"/>
      <c r="G6" s="40"/>
      <c r="H6" s="845"/>
      <c r="I6" s="845"/>
      <c r="J6" s="41"/>
      <c r="K6" s="41"/>
    </row>
    <row r="7" spans="1:15" ht="14.25" x14ac:dyDescent="0.2">
      <c r="A7" s="13" t="s">
        <v>556</v>
      </c>
    </row>
    <row r="8" spans="1:15" x14ac:dyDescent="0.2">
      <c r="A8" s="45"/>
    </row>
    <row r="9" spans="1:15" ht="27.75" customHeight="1" x14ac:dyDescent="0.2">
      <c r="A9" s="793" t="s">
        <v>592</v>
      </c>
      <c r="B9" s="793"/>
      <c r="C9" s="793"/>
      <c r="D9" s="793"/>
      <c r="E9" s="793"/>
      <c r="F9" s="793"/>
      <c r="G9" s="793"/>
      <c r="H9" s="793"/>
      <c r="I9" s="793"/>
      <c r="J9" s="793"/>
      <c r="K9" s="793"/>
    </row>
    <row r="10" spans="1:15" x14ac:dyDescent="0.2">
      <c r="A10" s="49"/>
      <c r="B10" s="856">
        <v>2018</v>
      </c>
      <c r="C10" s="856"/>
      <c r="D10" s="856">
        <v>2019</v>
      </c>
      <c r="E10" s="856"/>
      <c r="F10" s="856">
        <v>2020</v>
      </c>
      <c r="G10" s="856"/>
      <c r="H10" s="802">
        <v>2021</v>
      </c>
      <c r="I10" s="802"/>
      <c r="J10" s="802">
        <v>2022</v>
      </c>
      <c r="K10" s="802"/>
    </row>
    <row r="11" spans="1:15" ht="24" x14ac:dyDescent="0.2">
      <c r="A11" s="389"/>
      <c r="B11" s="586" t="s">
        <v>426</v>
      </c>
      <c r="C11" s="586" t="s">
        <v>427</v>
      </c>
      <c r="D11" s="586" t="s">
        <v>426</v>
      </c>
      <c r="E11" s="586" t="s">
        <v>427</v>
      </c>
      <c r="F11" s="586" t="s">
        <v>426</v>
      </c>
      <c r="G11" s="586" t="s">
        <v>427</v>
      </c>
      <c r="H11" s="586" t="s">
        <v>426</v>
      </c>
      <c r="I11" s="586" t="s">
        <v>427</v>
      </c>
      <c r="J11" s="586" t="s">
        <v>426</v>
      </c>
      <c r="K11" s="586" t="s">
        <v>427</v>
      </c>
    </row>
    <row r="12" spans="1:15" ht="25.5" x14ac:dyDescent="0.2">
      <c r="A12" s="443" t="s">
        <v>862</v>
      </c>
      <c r="B12" s="25">
        <v>1.2</v>
      </c>
      <c r="C12" s="25">
        <v>1.6</v>
      </c>
      <c r="D12" s="25">
        <v>0.8</v>
      </c>
      <c r="E12" s="25">
        <v>1.6</v>
      </c>
      <c r="F12" s="25">
        <v>1.4</v>
      </c>
      <c r="G12" s="25">
        <v>8.5</v>
      </c>
      <c r="H12" s="47">
        <v>0.8</v>
      </c>
      <c r="I12" s="111">
        <v>6.1</v>
      </c>
      <c r="J12" s="171">
        <v>1</v>
      </c>
      <c r="K12" s="171">
        <v>8.6</v>
      </c>
    </row>
    <row r="13" spans="1:15" ht="25.5" x14ac:dyDescent="0.2">
      <c r="A13" s="470" t="s">
        <v>863</v>
      </c>
      <c r="B13" s="846">
        <f>B12+C12</f>
        <v>2.8</v>
      </c>
      <c r="C13" s="847"/>
      <c r="D13" s="846">
        <f>D12+E12</f>
        <v>2.4000000000000004</v>
      </c>
      <c r="E13" s="847"/>
      <c r="F13" s="846">
        <f>F12+G12</f>
        <v>9.9</v>
      </c>
      <c r="G13" s="847"/>
      <c r="H13" s="846">
        <f>SUM(H12:I12)</f>
        <v>6.8999999999999995</v>
      </c>
      <c r="I13" s="847"/>
      <c r="J13" s="846">
        <f>SUM(J12:K12)</f>
        <v>9.6</v>
      </c>
      <c r="K13" s="847"/>
    </row>
    <row r="14" spans="1:15" x14ac:dyDescent="0.2">
      <c r="A14" s="101"/>
      <c r="B14" s="88"/>
      <c r="C14" s="88"/>
      <c r="D14" s="88"/>
      <c r="E14" s="88"/>
      <c r="F14" s="88"/>
      <c r="G14" s="88"/>
    </row>
    <row r="15" spans="1:15" s="106" customFormat="1" ht="51" customHeight="1" x14ac:dyDescent="0.2">
      <c r="A15" s="849" t="s">
        <v>1344</v>
      </c>
      <c r="B15" s="849"/>
      <c r="C15" s="849"/>
      <c r="D15" s="849"/>
      <c r="E15" s="849"/>
      <c r="F15" s="849"/>
      <c r="G15" s="849"/>
      <c r="H15" s="849"/>
      <c r="I15" s="849"/>
      <c r="J15" s="477"/>
      <c r="K15" s="477"/>
      <c r="L15" s="433"/>
      <c r="M15" s="477"/>
      <c r="N15" s="477"/>
      <c r="O15" s="477"/>
    </row>
    <row r="16" spans="1:15" ht="18.75" customHeight="1" x14ac:dyDescent="0.2">
      <c r="A16" s="387"/>
      <c r="B16" s="387"/>
      <c r="C16" s="387"/>
      <c r="D16" s="387"/>
      <c r="E16" s="387"/>
      <c r="F16" s="387"/>
      <c r="G16" s="387"/>
      <c r="I16" s="55"/>
      <c r="J16" s="63"/>
      <c r="K16" s="63"/>
      <c r="L16" s="63"/>
      <c r="M16" s="63"/>
      <c r="N16" s="63"/>
      <c r="O16" s="63"/>
    </row>
    <row r="17" spans="1:16" ht="26.85" customHeight="1" x14ac:dyDescent="0.2">
      <c r="A17" s="812" t="s">
        <v>558</v>
      </c>
      <c r="B17" s="812"/>
      <c r="C17" s="812"/>
      <c r="D17" s="812"/>
      <c r="E17" s="812"/>
      <c r="F17" s="812"/>
      <c r="G17" s="812"/>
      <c r="H17" s="812"/>
      <c r="I17" s="812"/>
      <c r="J17" s="812"/>
      <c r="K17" s="812"/>
      <c r="L17" s="63"/>
      <c r="M17" s="63"/>
      <c r="N17" s="63"/>
      <c r="O17" s="63"/>
    </row>
    <row r="18" spans="1:16" ht="18" customHeight="1" x14ac:dyDescent="0.2">
      <c r="A18" s="389"/>
      <c r="B18" s="802">
        <v>2018</v>
      </c>
      <c r="C18" s="802"/>
      <c r="D18" s="802">
        <v>2019</v>
      </c>
      <c r="E18" s="802"/>
      <c r="F18" s="802">
        <v>2020</v>
      </c>
      <c r="G18" s="802"/>
      <c r="H18" s="802">
        <v>2021</v>
      </c>
      <c r="I18" s="802"/>
      <c r="J18" s="802">
        <v>2022</v>
      </c>
      <c r="K18" s="802"/>
      <c r="L18" s="63"/>
      <c r="M18" s="63"/>
      <c r="N18" s="63"/>
      <c r="O18" s="63"/>
    </row>
    <row r="19" spans="1:16" ht="24" x14ac:dyDescent="0.2">
      <c r="A19" s="389"/>
      <c r="B19" s="586" t="s">
        <v>426</v>
      </c>
      <c r="C19" s="586" t="s">
        <v>427</v>
      </c>
      <c r="D19" s="586" t="s">
        <v>426</v>
      </c>
      <c r="E19" s="586" t="s">
        <v>427</v>
      </c>
      <c r="F19" s="586" t="s">
        <v>426</v>
      </c>
      <c r="G19" s="586" t="s">
        <v>427</v>
      </c>
      <c r="H19" s="586" t="s">
        <v>426</v>
      </c>
      <c r="I19" s="586" t="s">
        <v>427</v>
      </c>
      <c r="J19" s="586" t="s">
        <v>426</v>
      </c>
      <c r="K19" s="586" t="s">
        <v>427</v>
      </c>
      <c r="L19" s="63"/>
      <c r="M19" s="63"/>
      <c r="N19" s="63"/>
      <c r="O19" s="63"/>
    </row>
    <row r="20" spans="1:16" ht="30.75" customHeight="1" x14ac:dyDescent="0.2">
      <c r="A20" s="443" t="s">
        <v>862</v>
      </c>
      <c r="B20" s="389">
        <v>13.7</v>
      </c>
      <c r="C20" s="389">
        <v>9.5</v>
      </c>
      <c r="D20" s="389">
        <v>13.7</v>
      </c>
      <c r="E20" s="389">
        <v>8.5</v>
      </c>
      <c r="F20" s="389">
        <v>15.9</v>
      </c>
      <c r="G20" s="389">
        <v>8.5</v>
      </c>
      <c r="H20" s="47">
        <v>14.9</v>
      </c>
      <c r="I20" s="395">
        <v>6.1</v>
      </c>
      <c r="J20" s="389">
        <v>13.8</v>
      </c>
      <c r="K20" s="389">
        <v>8.6</v>
      </c>
      <c r="L20" s="63"/>
      <c r="M20" s="63"/>
      <c r="N20" s="63"/>
      <c r="O20" s="63"/>
    </row>
    <row r="21" spans="1:16" ht="33.75" customHeight="1" x14ac:dyDescent="0.2">
      <c r="A21" s="470" t="s">
        <v>863</v>
      </c>
      <c r="B21" s="848">
        <f>B20+C20</f>
        <v>23.2</v>
      </c>
      <c r="C21" s="848"/>
      <c r="D21" s="848">
        <f>D20+E20</f>
        <v>22.2</v>
      </c>
      <c r="E21" s="848"/>
      <c r="F21" s="848">
        <f>F20+G20</f>
        <v>24.4</v>
      </c>
      <c r="G21" s="848"/>
      <c r="H21" s="850">
        <v>21</v>
      </c>
      <c r="I21" s="850"/>
      <c r="J21" s="850">
        <f>J20+K20</f>
        <v>22.4</v>
      </c>
      <c r="K21" s="850"/>
      <c r="L21" s="63"/>
      <c r="M21" s="63"/>
      <c r="N21" s="63"/>
      <c r="O21" s="63"/>
    </row>
    <row r="22" spans="1:16" ht="23.25" customHeight="1" x14ac:dyDescent="0.2">
      <c r="A22" s="387"/>
      <c r="B22" s="387"/>
      <c r="C22" s="387"/>
      <c r="D22" s="387"/>
      <c r="E22" s="387"/>
      <c r="F22" s="387"/>
      <c r="G22" s="387"/>
      <c r="I22" s="55"/>
      <c r="J22" s="63"/>
      <c r="K22" s="63"/>
      <c r="L22" s="63"/>
      <c r="M22" s="63"/>
      <c r="N22" s="63"/>
      <c r="O22" s="63"/>
    </row>
    <row r="23" spans="1:16" ht="18" customHeight="1" x14ac:dyDescent="0.2">
      <c r="A23" s="793" t="s">
        <v>593</v>
      </c>
      <c r="B23" s="793"/>
      <c r="C23" s="793"/>
      <c r="D23" s="793"/>
      <c r="E23" s="793"/>
      <c r="F23" s="793"/>
      <c r="G23" s="793"/>
      <c r="H23" s="793"/>
      <c r="I23" s="793"/>
      <c r="J23" s="793"/>
      <c r="K23" s="793"/>
    </row>
    <row r="24" spans="1:16" x14ac:dyDescent="0.2">
      <c r="A24" s="389"/>
      <c r="B24" s="802">
        <v>2018</v>
      </c>
      <c r="C24" s="802"/>
      <c r="D24" s="802">
        <v>2019</v>
      </c>
      <c r="E24" s="802"/>
      <c r="F24" s="802">
        <v>2020</v>
      </c>
      <c r="G24" s="802"/>
      <c r="H24" s="802">
        <v>2021</v>
      </c>
      <c r="I24" s="802"/>
      <c r="J24" s="802">
        <v>2022</v>
      </c>
      <c r="K24" s="802"/>
    </row>
    <row r="25" spans="1:16" ht="24" x14ac:dyDescent="0.2">
      <c r="A25" s="389"/>
      <c r="B25" s="586" t="s">
        <v>426</v>
      </c>
      <c r="C25" s="586" t="s">
        <v>427</v>
      </c>
      <c r="D25" s="586" t="s">
        <v>426</v>
      </c>
      <c r="E25" s="586" t="s">
        <v>427</v>
      </c>
      <c r="F25" s="586" t="s">
        <v>426</v>
      </c>
      <c r="G25" s="586" t="s">
        <v>427</v>
      </c>
      <c r="H25" s="586" t="s">
        <v>426</v>
      </c>
      <c r="I25" s="586" t="s">
        <v>427</v>
      </c>
      <c r="J25" s="625" t="s">
        <v>426</v>
      </c>
      <c r="K25" s="625" t="s">
        <v>427</v>
      </c>
    </row>
    <row r="26" spans="1:16" ht="25.5" x14ac:dyDescent="0.2">
      <c r="A26" s="443" t="s">
        <v>864</v>
      </c>
      <c r="B26" s="393">
        <v>258</v>
      </c>
      <c r="C26" s="389">
        <v>1.2</v>
      </c>
      <c r="D26" s="395">
        <v>475.2</v>
      </c>
      <c r="E26" s="395">
        <v>1.4</v>
      </c>
      <c r="F26" s="66">
        <v>848.1</v>
      </c>
      <c r="G26" s="395">
        <v>2.2999999999999998</v>
      </c>
      <c r="H26" s="47">
        <v>695.9</v>
      </c>
      <c r="I26" s="175">
        <v>2.7</v>
      </c>
      <c r="J26" s="389">
        <v>834.6</v>
      </c>
      <c r="K26" s="393">
        <v>12</v>
      </c>
    </row>
    <row r="27" spans="1:16" ht="25.5" x14ac:dyDescent="0.2">
      <c r="A27" s="443" t="s">
        <v>865</v>
      </c>
      <c r="B27" s="846">
        <f>B26+C26</f>
        <v>259.2</v>
      </c>
      <c r="C27" s="847"/>
      <c r="D27" s="846">
        <v>476.6</v>
      </c>
      <c r="E27" s="847"/>
      <c r="F27" s="846" t="s">
        <v>127</v>
      </c>
      <c r="G27" s="847"/>
      <c r="H27" s="854">
        <v>698.6</v>
      </c>
      <c r="I27" s="855"/>
      <c r="J27" s="851">
        <f>J26+K26</f>
        <v>846.6</v>
      </c>
      <c r="K27" s="852"/>
    </row>
    <row r="28" spans="1:16" x14ac:dyDescent="0.2">
      <c r="A28" s="101"/>
      <c r="B28" s="88"/>
      <c r="C28" s="88"/>
      <c r="D28" s="88"/>
      <c r="E28" s="88"/>
      <c r="F28" s="88"/>
      <c r="G28" s="88"/>
    </row>
    <row r="29" spans="1:16" s="106" customFormat="1" ht="26.1" customHeight="1" x14ac:dyDescent="0.2">
      <c r="A29" s="837" t="s">
        <v>866</v>
      </c>
      <c r="B29" s="837"/>
      <c r="C29" s="837"/>
      <c r="D29" s="837"/>
      <c r="E29" s="837"/>
      <c r="F29" s="837"/>
      <c r="G29" s="837"/>
      <c r="H29" s="837"/>
      <c r="I29" s="837"/>
      <c r="J29" s="433"/>
      <c r="K29" s="433"/>
      <c r="L29" s="433"/>
    </row>
    <row r="30" spans="1:16" x14ac:dyDescent="0.2">
      <c r="A30" s="19"/>
      <c r="B30" s="145"/>
      <c r="C30" s="145"/>
      <c r="D30" s="145"/>
      <c r="E30" s="145"/>
      <c r="F30" s="145"/>
      <c r="G30" s="145"/>
    </row>
    <row r="31" spans="1:16" s="36" customFormat="1" ht="15" customHeight="1" x14ac:dyDescent="0.2">
      <c r="A31" s="812" t="s">
        <v>559</v>
      </c>
      <c r="B31" s="812"/>
      <c r="C31" s="812"/>
      <c r="D31" s="812"/>
      <c r="E31" s="812"/>
      <c r="F31" s="812"/>
      <c r="G31" s="812"/>
      <c r="H31" s="812"/>
      <c r="I31" s="812"/>
      <c r="J31" s="812"/>
      <c r="K31" s="812"/>
      <c r="L31" s="812"/>
      <c r="M31" s="812"/>
      <c r="N31" s="812"/>
      <c r="O31" s="812"/>
      <c r="P31" s="812"/>
    </row>
    <row r="32" spans="1:16" x14ac:dyDescent="0.2">
      <c r="A32" s="389"/>
      <c r="B32" s="802">
        <v>2018</v>
      </c>
      <c r="C32" s="802"/>
      <c r="D32" s="802"/>
      <c r="E32" s="802">
        <v>2019</v>
      </c>
      <c r="F32" s="802"/>
      <c r="G32" s="802"/>
      <c r="H32" s="802">
        <v>2020</v>
      </c>
      <c r="I32" s="802"/>
      <c r="J32" s="802"/>
      <c r="K32" s="802">
        <v>2021</v>
      </c>
      <c r="L32" s="802"/>
      <c r="M32" s="802"/>
      <c r="N32" s="802">
        <v>2022</v>
      </c>
      <c r="O32" s="802"/>
      <c r="P32" s="802"/>
    </row>
    <row r="33" spans="1:40" ht="24" x14ac:dyDescent="0.2">
      <c r="A33" s="389"/>
      <c r="B33" s="586" t="s">
        <v>426</v>
      </c>
      <c r="C33" s="586" t="s">
        <v>427</v>
      </c>
      <c r="D33" s="586" t="s">
        <v>1512</v>
      </c>
      <c r="E33" s="586" t="s">
        <v>426</v>
      </c>
      <c r="F33" s="586" t="s">
        <v>427</v>
      </c>
      <c r="G33" s="586" t="s">
        <v>1512</v>
      </c>
      <c r="H33" s="586" t="s">
        <v>426</v>
      </c>
      <c r="I33" s="586" t="s">
        <v>427</v>
      </c>
      <c r="J33" s="586" t="s">
        <v>1512</v>
      </c>
      <c r="K33" s="586" t="s">
        <v>426</v>
      </c>
      <c r="L33" s="586" t="s">
        <v>427</v>
      </c>
      <c r="M33" s="586" t="s">
        <v>1512</v>
      </c>
      <c r="N33" s="625" t="s">
        <v>426</v>
      </c>
      <c r="O33" s="625" t="s">
        <v>427</v>
      </c>
      <c r="P33" s="586" t="s">
        <v>1512</v>
      </c>
    </row>
    <row r="34" spans="1:40" ht="25.5" x14ac:dyDescent="0.2">
      <c r="A34" s="443" t="s">
        <v>867</v>
      </c>
      <c r="B34" s="389">
        <v>157.69999999999999</v>
      </c>
      <c r="C34" s="89">
        <v>1.2</v>
      </c>
      <c r="D34" s="389">
        <f>SUM(B34:C34)</f>
        <v>158.89999999999998</v>
      </c>
      <c r="E34" s="389">
        <v>392.8</v>
      </c>
      <c r="F34" s="389">
        <v>1.2</v>
      </c>
      <c r="G34" s="393">
        <f>SUM(E34:F34)</f>
        <v>394</v>
      </c>
      <c r="H34" s="113">
        <v>813.6</v>
      </c>
      <c r="I34" s="397">
        <v>2.1</v>
      </c>
      <c r="J34" s="389">
        <f>SUM(H34:I34)</f>
        <v>815.7</v>
      </c>
      <c r="K34" s="349">
        <v>660.4</v>
      </c>
      <c r="L34" s="176">
        <v>2</v>
      </c>
      <c r="M34" s="389">
        <f>SUM(K34:L34)</f>
        <v>662.4</v>
      </c>
      <c r="N34" s="174">
        <v>807.6</v>
      </c>
      <c r="O34" s="174">
        <v>10.8</v>
      </c>
      <c r="P34" s="389">
        <f>SUM(N34:O34)</f>
        <v>818.4</v>
      </c>
    </row>
    <row r="35" spans="1:40" ht="25.5" x14ac:dyDescent="0.2">
      <c r="A35" s="443" t="s">
        <v>868</v>
      </c>
      <c r="B35" s="389">
        <v>3.7</v>
      </c>
      <c r="C35" s="389">
        <v>0.1</v>
      </c>
      <c r="D35" s="389">
        <f t="shared" ref="D35:D37" si="0">SUM(B35:C35)</f>
        <v>3.8000000000000003</v>
      </c>
      <c r="E35" s="389">
        <v>4.0999999999999996</v>
      </c>
      <c r="F35" s="393">
        <v>0</v>
      </c>
      <c r="G35" s="389">
        <f t="shared" ref="G35:G37" si="1">SUM(E35:F35)</f>
        <v>4.0999999999999996</v>
      </c>
      <c r="H35" s="397">
        <v>5.8</v>
      </c>
      <c r="I35" s="77">
        <v>0</v>
      </c>
      <c r="J35" s="389">
        <f t="shared" ref="J35:J37" si="2">SUM(H35:I35)</f>
        <v>5.8</v>
      </c>
      <c r="K35" s="349">
        <v>7.3</v>
      </c>
      <c r="L35" s="177">
        <v>0</v>
      </c>
      <c r="M35" s="389">
        <f t="shared" ref="M35:M37" si="3">SUM(K35:L35)</f>
        <v>7.3</v>
      </c>
      <c r="N35" s="174">
        <v>4.3</v>
      </c>
      <c r="O35" s="395">
        <v>0</v>
      </c>
      <c r="P35" s="389">
        <f t="shared" ref="P35:P37" si="4">SUM(N35:O35)</f>
        <v>4.3</v>
      </c>
    </row>
    <row r="36" spans="1:40" ht="25.5" x14ac:dyDescent="0.2">
      <c r="A36" s="443" t="s">
        <v>869</v>
      </c>
      <c r="B36" s="389">
        <v>50.6</v>
      </c>
      <c r="C36" s="393">
        <v>0</v>
      </c>
      <c r="D36" s="389">
        <f t="shared" si="0"/>
        <v>50.6</v>
      </c>
      <c r="E36" s="389">
        <v>56.3</v>
      </c>
      <c r="F36" s="393">
        <v>0</v>
      </c>
      <c r="G36" s="389">
        <f t="shared" si="1"/>
        <v>56.3</v>
      </c>
      <c r="H36" s="397">
        <v>17.3</v>
      </c>
      <c r="I36" s="77">
        <v>0</v>
      </c>
      <c r="J36" s="389">
        <f t="shared" si="2"/>
        <v>17.3</v>
      </c>
      <c r="K36" s="349">
        <v>15.9</v>
      </c>
      <c r="L36" s="177">
        <v>0</v>
      </c>
      <c r="M36" s="389">
        <f t="shared" si="3"/>
        <v>15.9</v>
      </c>
      <c r="N36" s="174">
        <v>8.5</v>
      </c>
      <c r="O36" s="174">
        <v>0</v>
      </c>
      <c r="P36" s="389">
        <f t="shared" si="4"/>
        <v>8.5</v>
      </c>
    </row>
    <row r="37" spans="1:40" ht="25.5" x14ac:dyDescent="0.2">
      <c r="A37" s="443" t="s">
        <v>870</v>
      </c>
      <c r="B37" s="389">
        <v>6.8</v>
      </c>
      <c r="C37" s="389">
        <v>0.01</v>
      </c>
      <c r="D37" s="389">
        <f t="shared" si="0"/>
        <v>6.81</v>
      </c>
      <c r="E37" s="389">
        <v>28.5</v>
      </c>
      <c r="F37" s="389">
        <v>0.1</v>
      </c>
      <c r="G37" s="389">
        <f t="shared" si="1"/>
        <v>28.6</v>
      </c>
      <c r="H37" s="397">
        <v>15.7</v>
      </c>
      <c r="I37" s="397">
        <v>0.2</v>
      </c>
      <c r="J37" s="389">
        <f t="shared" si="2"/>
        <v>15.899999999999999</v>
      </c>
      <c r="K37" s="136">
        <v>13</v>
      </c>
      <c r="L37" s="178">
        <v>0.6</v>
      </c>
      <c r="M37" s="389">
        <f t="shared" si="3"/>
        <v>13.6</v>
      </c>
      <c r="N37" s="174">
        <v>11.4</v>
      </c>
      <c r="O37" s="174">
        <v>0.9</v>
      </c>
      <c r="P37" s="389">
        <f t="shared" si="4"/>
        <v>12.3</v>
      </c>
    </row>
    <row r="38" spans="1:40" x14ac:dyDescent="0.2">
      <c r="A38" s="19"/>
      <c r="B38" s="145"/>
      <c r="C38" s="145"/>
      <c r="D38" s="145"/>
      <c r="E38" s="145"/>
      <c r="F38" s="145"/>
      <c r="G38" s="145"/>
    </row>
    <row r="39" spans="1:40" ht="28.5" customHeight="1" x14ac:dyDescent="0.2">
      <c r="A39" s="812" t="s">
        <v>594</v>
      </c>
      <c r="B39" s="812"/>
      <c r="C39" s="812"/>
      <c r="D39" s="812"/>
      <c r="E39" s="812"/>
      <c r="F39" s="812"/>
      <c r="G39" s="812"/>
      <c r="H39" s="812"/>
      <c r="I39" s="812"/>
    </row>
    <row r="40" spans="1:40" x14ac:dyDescent="0.2">
      <c r="A40" s="389"/>
      <c r="B40" s="802">
        <v>2019</v>
      </c>
      <c r="C40" s="802"/>
      <c r="D40" s="802">
        <v>2020</v>
      </c>
      <c r="E40" s="802"/>
      <c r="F40" s="802">
        <v>2021</v>
      </c>
      <c r="G40" s="802"/>
      <c r="H40" s="802">
        <v>2022</v>
      </c>
      <c r="I40" s="802"/>
    </row>
    <row r="41" spans="1:40" ht="24" x14ac:dyDescent="0.2">
      <c r="A41" s="389"/>
      <c r="B41" s="586" t="s">
        <v>426</v>
      </c>
      <c r="C41" s="586" t="s">
        <v>427</v>
      </c>
      <c r="D41" s="586" t="s">
        <v>426</v>
      </c>
      <c r="E41" s="586" t="s">
        <v>427</v>
      </c>
      <c r="F41" s="586" t="s">
        <v>426</v>
      </c>
      <c r="G41" s="586" t="s">
        <v>427</v>
      </c>
      <c r="H41" s="586" t="s">
        <v>426</v>
      </c>
      <c r="I41" s="586" t="s">
        <v>427</v>
      </c>
    </row>
    <row r="42" spans="1:40" ht="25.5" x14ac:dyDescent="0.2">
      <c r="A42" s="443" t="s">
        <v>1558</v>
      </c>
      <c r="B42" s="395">
        <v>1.3</v>
      </c>
      <c r="C42" s="66">
        <v>1.6</v>
      </c>
      <c r="D42" s="395" t="s">
        <v>128</v>
      </c>
      <c r="E42" s="395">
        <v>1.5</v>
      </c>
      <c r="F42" s="113">
        <v>1.5</v>
      </c>
      <c r="G42" s="113">
        <v>1.6</v>
      </c>
      <c r="H42" s="113">
        <v>1.8</v>
      </c>
      <c r="I42" s="113">
        <v>2.1</v>
      </c>
    </row>
    <row r="43" spans="1:40" ht="38.25" x14ac:dyDescent="0.2">
      <c r="A43" s="443" t="s">
        <v>1559</v>
      </c>
      <c r="B43" s="848">
        <v>2.9</v>
      </c>
      <c r="C43" s="848"/>
      <c r="D43" s="848">
        <v>3.7</v>
      </c>
      <c r="E43" s="848"/>
      <c r="F43" s="853">
        <v>3.1</v>
      </c>
      <c r="G43" s="853"/>
      <c r="H43" s="853">
        <f>H42+I42</f>
        <v>3.9000000000000004</v>
      </c>
      <c r="I43" s="853"/>
    </row>
    <row r="44" spans="1:40" x14ac:dyDescent="0.2">
      <c r="A44" s="388"/>
      <c r="B44" s="388"/>
      <c r="C44" s="388"/>
      <c r="D44" s="388"/>
      <c r="E44" s="388"/>
      <c r="F44" s="388"/>
      <c r="G44" s="388"/>
    </row>
    <row r="45" spans="1:40" ht="52.5" customHeight="1" x14ac:dyDescent="0.2">
      <c r="A45" s="813" t="s">
        <v>871</v>
      </c>
      <c r="B45" s="813"/>
      <c r="C45" s="813"/>
      <c r="D45" s="813"/>
      <c r="E45" s="813"/>
      <c r="F45" s="813"/>
      <c r="G45" s="813"/>
      <c r="H45" s="813"/>
      <c r="I45" s="813"/>
    </row>
    <row r="47" spans="1:40" s="64" customFormat="1" ht="21.6" customHeight="1" x14ac:dyDescent="0.2">
      <c r="A47" s="812" t="s">
        <v>595</v>
      </c>
      <c r="B47" s="812"/>
      <c r="C47" s="812"/>
      <c r="D47" s="812"/>
      <c r="E47" s="812"/>
      <c r="F47" s="812"/>
      <c r="G47" s="812"/>
      <c r="H47" s="812"/>
      <c r="I47" s="812"/>
      <c r="J47" s="812"/>
      <c r="K47" s="812"/>
      <c r="L47" s="812"/>
      <c r="M47" s="812"/>
      <c r="N47" s="812"/>
      <c r="O47" s="812"/>
      <c r="P47" s="812"/>
      <c r="V47" s="276"/>
      <c r="W47" s="276"/>
      <c r="X47" s="276"/>
      <c r="Y47" s="276"/>
      <c r="Z47" s="276"/>
      <c r="AA47" s="276"/>
      <c r="AB47" s="276"/>
      <c r="AC47" s="276"/>
      <c r="AD47" s="276"/>
      <c r="AE47" s="276"/>
      <c r="AF47" s="276"/>
      <c r="AG47" s="276"/>
      <c r="AH47" s="276"/>
      <c r="AI47" s="276"/>
      <c r="AJ47" s="276"/>
      <c r="AK47" s="276"/>
      <c r="AL47" s="276"/>
      <c r="AM47" s="276"/>
      <c r="AN47" s="276"/>
    </row>
    <row r="48" spans="1:40" x14ac:dyDescent="0.2">
      <c r="A48" s="389"/>
      <c r="B48" s="773">
        <v>2018</v>
      </c>
      <c r="C48" s="773"/>
      <c r="D48" s="773"/>
      <c r="E48" s="773">
        <v>2019</v>
      </c>
      <c r="F48" s="773"/>
      <c r="G48" s="773"/>
      <c r="H48" s="773">
        <v>2020</v>
      </c>
      <c r="I48" s="773"/>
      <c r="J48" s="773"/>
      <c r="K48" s="773">
        <v>2021</v>
      </c>
      <c r="L48" s="773"/>
      <c r="M48" s="773"/>
      <c r="N48" s="773">
        <v>2022</v>
      </c>
      <c r="O48" s="773"/>
      <c r="P48" s="773"/>
    </row>
    <row r="49" spans="1:16" ht="24" x14ac:dyDescent="0.2">
      <c r="A49" s="389"/>
      <c r="B49" s="586" t="s">
        <v>426</v>
      </c>
      <c r="C49" s="586" t="s">
        <v>427</v>
      </c>
      <c r="D49" s="586" t="s">
        <v>1512</v>
      </c>
      <c r="E49" s="586" t="s">
        <v>426</v>
      </c>
      <c r="F49" s="586" t="s">
        <v>427</v>
      </c>
      <c r="G49" s="586" t="s">
        <v>1512</v>
      </c>
      <c r="H49" s="586" t="s">
        <v>426</v>
      </c>
      <c r="I49" s="586" t="s">
        <v>427</v>
      </c>
      <c r="J49" s="586" t="s">
        <v>1512</v>
      </c>
      <c r="K49" s="586" t="s">
        <v>426</v>
      </c>
      <c r="L49" s="586" t="s">
        <v>427</v>
      </c>
      <c r="M49" s="586" t="s">
        <v>1512</v>
      </c>
      <c r="N49" s="625" t="s">
        <v>426</v>
      </c>
      <c r="O49" s="625" t="s">
        <v>427</v>
      </c>
      <c r="P49" s="586" t="s">
        <v>1512</v>
      </c>
    </row>
    <row r="50" spans="1:16" ht="30.6" customHeight="1" x14ac:dyDescent="0.2">
      <c r="A50" s="443" t="s">
        <v>867</v>
      </c>
      <c r="B50" s="393">
        <v>10.7</v>
      </c>
      <c r="C50" s="78">
        <v>130.6</v>
      </c>
      <c r="D50" s="389">
        <f>SUM(B50:C50)</f>
        <v>141.29999999999998</v>
      </c>
      <c r="E50" s="393">
        <v>2.9</v>
      </c>
      <c r="F50" s="393">
        <v>163.30000000000001</v>
      </c>
      <c r="G50" s="389">
        <f>SUM(E50:F50)</f>
        <v>166.20000000000002</v>
      </c>
      <c r="H50" s="77">
        <v>2.8</v>
      </c>
      <c r="I50" s="77">
        <v>123.9</v>
      </c>
      <c r="J50" s="389">
        <f>SUM(H50:I50)</f>
        <v>126.7</v>
      </c>
      <c r="K50" s="46">
        <v>2.4</v>
      </c>
      <c r="L50" s="179">
        <v>118.6</v>
      </c>
      <c r="M50" s="389">
        <f>SUM(K50:L50)</f>
        <v>121</v>
      </c>
      <c r="N50" s="174">
        <v>2.6</v>
      </c>
      <c r="O50" s="174">
        <v>122.9</v>
      </c>
      <c r="P50" s="389">
        <f>SUM(N50:O50)</f>
        <v>125.5</v>
      </c>
    </row>
    <row r="51" spans="1:16" ht="36.6" customHeight="1" x14ac:dyDescent="0.2">
      <c r="A51" s="443" t="s">
        <v>868</v>
      </c>
      <c r="B51" s="393">
        <v>0.1</v>
      </c>
      <c r="C51" s="78">
        <v>0.1</v>
      </c>
      <c r="D51" s="389">
        <f t="shared" ref="D51:D53" si="5">SUM(B51:C51)</f>
        <v>0.2</v>
      </c>
      <c r="E51" s="393">
        <v>0.1</v>
      </c>
      <c r="F51" s="393">
        <v>0.1</v>
      </c>
      <c r="G51" s="389">
        <f t="shared" ref="G51:G53" si="6">SUM(E51:F51)</f>
        <v>0.2</v>
      </c>
      <c r="H51" s="77">
        <v>0.1</v>
      </c>
      <c r="I51" s="77">
        <v>0.1</v>
      </c>
      <c r="J51" s="389">
        <f t="shared" ref="J51:J53" si="7">SUM(H51:I51)</f>
        <v>0.2</v>
      </c>
      <c r="K51" s="46">
        <v>0.08</v>
      </c>
      <c r="L51" s="179">
        <v>0.05</v>
      </c>
      <c r="M51" s="389">
        <f t="shared" ref="M51:M53" si="8">SUM(K51:L51)</f>
        <v>0.13</v>
      </c>
      <c r="N51" s="294">
        <v>0</v>
      </c>
      <c r="O51" s="174">
        <v>0.1</v>
      </c>
      <c r="P51" s="713">
        <f>SUM(N51:O51)</f>
        <v>0.1</v>
      </c>
    </row>
    <row r="52" spans="1:16" ht="25.5" x14ac:dyDescent="0.2">
      <c r="A52" s="443" t="s">
        <v>869</v>
      </c>
      <c r="B52" s="393">
        <v>3.6</v>
      </c>
      <c r="C52" s="393">
        <v>1</v>
      </c>
      <c r="D52" s="389">
        <f t="shared" si="5"/>
        <v>4.5999999999999996</v>
      </c>
      <c r="E52" s="393">
        <v>3.3</v>
      </c>
      <c r="F52" s="393">
        <v>1</v>
      </c>
      <c r="G52" s="389">
        <f t="shared" si="6"/>
        <v>4.3</v>
      </c>
      <c r="H52" s="77">
        <v>37.4</v>
      </c>
      <c r="I52" s="77">
        <v>0.7</v>
      </c>
      <c r="J52" s="389">
        <f t="shared" si="7"/>
        <v>38.1</v>
      </c>
      <c r="K52" s="46">
        <v>49.1</v>
      </c>
      <c r="L52" s="179">
        <v>0.8</v>
      </c>
      <c r="M52" s="389">
        <f t="shared" si="8"/>
        <v>49.9</v>
      </c>
      <c r="N52" s="174">
        <v>22.7</v>
      </c>
      <c r="O52" s="174">
        <v>0.7</v>
      </c>
      <c r="P52" s="389">
        <f t="shared" ref="P52:P53" si="9">SUM(N52:O52)</f>
        <v>23.4</v>
      </c>
    </row>
    <row r="53" spans="1:16" ht="25.5" x14ac:dyDescent="0.2">
      <c r="A53" s="443" t="s">
        <v>870</v>
      </c>
      <c r="B53" s="393">
        <v>28</v>
      </c>
      <c r="C53" s="393">
        <v>14.3</v>
      </c>
      <c r="D53" s="389">
        <f t="shared" si="5"/>
        <v>42.3</v>
      </c>
      <c r="E53" s="393">
        <v>73.599999999999994</v>
      </c>
      <c r="F53" s="393">
        <v>13.6</v>
      </c>
      <c r="G53" s="389">
        <f t="shared" si="6"/>
        <v>87.199999999999989</v>
      </c>
      <c r="H53" s="77">
        <v>32.4</v>
      </c>
      <c r="I53" s="77">
        <v>14.1</v>
      </c>
      <c r="J53" s="389">
        <f t="shared" si="7"/>
        <v>46.5</v>
      </c>
      <c r="K53" s="137">
        <v>32</v>
      </c>
      <c r="L53" s="179">
        <v>12.7</v>
      </c>
      <c r="M53" s="389">
        <f t="shared" si="8"/>
        <v>44.7</v>
      </c>
      <c r="N53" s="174">
        <v>36.4</v>
      </c>
      <c r="O53" s="174">
        <v>14.6</v>
      </c>
      <c r="P53" s="389">
        <f t="shared" si="9"/>
        <v>51</v>
      </c>
    </row>
    <row r="54" spans="1:16" x14ac:dyDescent="0.2">
      <c r="A54" s="72"/>
      <c r="B54" s="94"/>
      <c r="C54" s="94"/>
      <c r="D54" s="94"/>
      <c r="E54" s="94"/>
      <c r="F54" s="95"/>
      <c r="G54" s="95"/>
    </row>
    <row r="55" spans="1:16" s="106" customFormat="1" ht="52.35" customHeight="1" x14ac:dyDescent="0.2">
      <c r="A55" s="837" t="s">
        <v>1345</v>
      </c>
      <c r="B55" s="837"/>
      <c r="C55" s="837"/>
      <c r="D55" s="837"/>
      <c r="E55" s="837"/>
      <c r="F55" s="837"/>
      <c r="G55" s="837"/>
      <c r="H55" s="837"/>
      <c r="I55" s="837"/>
      <c r="J55" s="433"/>
      <c r="K55" s="433"/>
      <c r="L55" s="433"/>
    </row>
    <row r="56" spans="1:16" s="106" customFormat="1" ht="28.35" customHeight="1" x14ac:dyDescent="0.2">
      <c r="A56" s="837" t="s">
        <v>872</v>
      </c>
      <c r="B56" s="837"/>
      <c r="C56" s="837"/>
      <c r="D56" s="837"/>
      <c r="E56" s="837"/>
      <c r="F56" s="837"/>
      <c r="G56" s="837"/>
      <c r="H56" s="837"/>
      <c r="I56" s="837"/>
      <c r="J56" s="433"/>
      <c r="K56" s="433"/>
      <c r="L56" s="433"/>
    </row>
    <row r="57" spans="1:16" x14ac:dyDescent="0.2">
      <c r="A57" s="384"/>
      <c r="B57" s="384"/>
      <c r="C57" s="384"/>
      <c r="D57" s="384"/>
      <c r="E57" s="384"/>
      <c r="F57" s="384"/>
      <c r="G57" s="384"/>
    </row>
    <row r="58" spans="1:16" ht="26.1" customHeight="1" x14ac:dyDescent="0.2">
      <c r="A58" s="793" t="s">
        <v>560</v>
      </c>
      <c r="B58" s="793"/>
      <c r="C58" s="793"/>
      <c r="D58" s="793"/>
      <c r="E58" s="793"/>
      <c r="F58" s="793"/>
      <c r="G58" s="793"/>
      <c r="H58" s="793"/>
      <c r="I58" s="793"/>
      <c r="J58" s="793"/>
      <c r="K58" s="793"/>
      <c r="L58" s="793"/>
      <c r="M58" s="793"/>
      <c r="N58" s="793"/>
      <c r="O58" s="793"/>
      <c r="P58" s="793"/>
    </row>
    <row r="59" spans="1:16" x14ac:dyDescent="0.2">
      <c r="A59" s="102"/>
      <c r="B59" s="802">
        <v>2018</v>
      </c>
      <c r="C59" s="802"/>
      <c r="D59" s="802"/>
      <c r="E59" s="802">
        <v>2019</v>
      </c>
      <c r="F59" s="802"/>
      <c r="G59" s="802"/>
      <c r="H59" s="802">
        <v>2020</v>
      </c>
      <c r="I59" s="802"/>
      <c r="J59" s="802"/>
      <c r="K59" s="802">
        <v>2021</v>
      </c>
      <c r="L59" s="802"/>
      <c r="M59" s="802"/>
      <c r="N59" s="802">
        <v>2022</v>
      </c>
      <c r="O59" s="802"/>
      <c r="P59" s="802"/>
    </row>
    <row r="60" spans="1:16" ht="24" x14ac:dyDescent="0.2">
      <c r="A60" s="103"/>
      <c r="B60" s="586" t="s">
        <v>426</v>
      </c>
      <c r="C60" s="586" t="s">
        <v>427</v>
      </c>
      <c r="D60" s="586" t="s">
        <v>1512</v>
      </c>
      <c r="E60" s="586" t="s">
        <v>426</v>
      </c>
      <c r="F60" s="586" t="s">
        <v>427</v>
      </c>
      <c r="G60" s="586" t="s">
        <v>1512</v>
      </c>
      <c r="H60" s="586" t="s">
        <v>426</v>
      </c>
      <c r="I60" s="586" t="s">
        <v>427</v>
      </c>
      <c r="J60" s="586" t="s">
        <v>1512</v>
      </c>
      <c r="K60" s="586" t="s">
        <v>426</v>
      </c>
      <c r="L60" s="586" t="s">
        <v>427</v>
      </c>
      <c r="M60" s="586" t="s">
        <v>1512</v>
      </c>
      <c r="N60" s="586" t="s">
        <v>426</v>
      </c>
      <c r="O60" s="586" t="s">
        <v>427</v>
      </c>
      <c r="P60" s="586" t="s">
        <v>1512</v>
      </c>
    </row>
    <row r="61" spans="1:16" ht="14.1" customHeight="1" x14ac:dyDescent="0.2">
      <c r="A61" s="470" t="s">
        <v>873</v>
      </c>
      <c r="B61" s="115">
        <v>12590.1</v>
      </c>
      <c r="C61" s="115">
        <v>7856.2</v>
      </c>
      <c r="D61" s="115">
        <f>SUM(B61:C61)</f>
        <v>20446.3</v>
      </c>
      <c r="E61" s="295">
        <v>12824.7</v>
      </c>
      <c r="F61" s="295">
        <v>6932.7</v>
      </c>
      <c r="G61" s="115">
        <f>SUM(E61:F61)</f>
        <v>19757.400000000001</v>
      </c>
      <c r="H61" s="295">
        <v>14416.9</v>
      </c>
      <c r="I61" s="295">
        <v>6603.4</v>
      </c>
      <c r="J61" s="115">
        <f>SUM(H61:I61)</f>
        <v>21020.3</v>
      </c>
      <c r="K61" s="295">
        <v>14101.1</v>
      </c>
      <c r="L61" s="242">
        <v>3983.6</v>
      </c>
      <c r="M61" s="115">
        <v>18084.599999999999</v>
      </c>
      <c r="N61" s="294">
        <v>11988.4</v>
      </c>
      <c r="O61" s="294">
        <v>5997.6</v>
      </c>
      <c r="P61" s="115">
        <f>SUM(N61:O61)</f>
        <v>17986</v>
      </c>
    </row>
    <row r="62" spans="1:16" ht="25.5" x14ac:dyDescent="0.2">
      <c r="A62" s="470" t="s">
        <v>874</v>
      </c>
      <c r="B62" s="117">
        <v>10.1</v>
      </c>
      <c r="C62" s="117">
        <v>61.3</v>
      </c>
      <c r="D62" s="115"/>
      <c r="E62" s="295">
        <v>9.5</v>
      </c>
      <c r="F62" s="295">
        <v>59.9</v>
      </c>
      <c r="G62" s="115"/>
      <c r="H62" s="295">
        <v>7.4</v>
      </c>
      <c r="I62" s="295">
        <v>68.099999999999994</v>
      </c>
      <c r="J62" s="116">
        <v>26.5</v>
      </c>
      <c r="K62" s="295">
        <v>6.6</v>
      </c>
      <c r="L62" s="174">
        <v>65.7</v>
      </c>
      <c r="M62" s="116">
        <v>19.7</v>
      </c>
      <c r="N62" s="174">
        <v>7.7</v>
      </c>
      <c r="O62" s="174">
        <v>67.400000000000006</v>
      </c>
      <c r="P62" s="116">
        <v>27.6</v>
      </c>
    </row>
    <row r="63" spans="1:16" ht="38.25" x14ac:dyDescent="0.2">
      <c r="A63" s="470" t="s">
        <v>875</v>
      </c>
      <c r="B63" s="114">
        <v>14041</v>
      </c>
      <c r="C63" s="116">
        <v>6.4</v>
      </c>
      <c r="D63" s="116">
        <f t="shared" ref="D63:D66" si="10">SUM(B63:C63)</f>
        <v>14047.4</v>
      </c>
      <c r="E63" s="295">
        <v>14053.3</v>
      </c>
      <c r="F63" s="295">
        <v>4.5999999999999996</v>
      </c>
      <c r="G63" s="116">
        <f t="shared" ref="G63:G66" si="11">SUM(E63:F63)</f>
        <v>14057.9</v>
      </c>
      <c r="H63" s="295">
        <v>16127.3</v>
      </c>
      <c r="I63" s="295">
        <v>4.3</v>
      </c>
      <c r="J63" s="116">
        <f t="shared" ref="J63:J66" si="12">SUM(H63:I63)</f>
        <v>16131.599999999999</v>
      </c>
      <c r="K63" s="295">
        <v>15617.5</v>
      </c>
      <c r="L63" s="174" t="s">
        <v>169</v>
      </c>
      <c r="M63" s="116">
        <f t="shared" ref="M63:M66" si="13">SUM(K63:L63)</f>
        <v>15617.5</v>
      </c>
      <c r="N63" s="242">
        <v>12267.2</v>
      </c>
      <c r="O63" s="174">
        <v>2.7</v>
      </c>
      <c r="P63" s="116">
        <f t="shared" ref="P63:P66" si="14">SUM(N63:O63)</f>
        <v>12269.900000000001</v>
      </c>
    </row>
    <row r="64" spans="1:16" ht="41.45" customHeight="1" x14ac:dyDescent="0.2">
      <c r="A64" s="470" t="s">
        <v>876</v>
      </c>
      <c r="B64" s="117">
        <v>14.6</v>
      </c>
      <c r="C64" s="117">
        <v>0</v>
      </c>
      <c r="D64" s="116">
        <f t="shared" si="10"/>
        <v>14.6</v>
      </c>
      <c r="E64" s="295">
        <v>14.6</v>
      </c>
      <c r="F64" s="117">
        <v>0</v>
      </c>
      <c r="G64" s="116">
        <f t="shared" si="11"/>
        <v>14.6</v>
      </c>
      <c r="H64" s="295">
        <v>13.8</v>
      </c>
      <c r="I64" s="117">
        <v>0</v>
      </c>
      <c r="J64" s="116">
        <f t="shared" si="12"/>
        <v>13.8</v>
      </c>
      <c r="K64" s="295">
        <v>2.2000000000000002</v>
      </c>
      <c r="L64" s="174" t="s">
        <v>168</v>
      </c>
      <c r="M64" s="116">
        <f t="shared" si="13"/>
        <v>2.2000000000000002</v>
      </c>
      <c r="N64" s="174" t="s">
        <v>167</v>
      </c>
      <c r="O64" s="174" t="s">
        <v>168</v>
      </c>
      <c r="P64" s="116">
        <f t="shared" si="14"/>
        <v>0</v>
      </c>
    </row>
    <row r="65" spans="1:16" ht="38.85" customHeight="1" x14ac:dyDescent="0.2">
      <c r="A65" s="470" t="s">
        <v>877</v>
      </c>
      <c r="B65" s="118" t="s">
        <v>107</v>
      </c>
      <c r="C65" s="118">
        <v>1593.4</v>
      </c>
      <c r="D65" s="115">
        <f t="shared" si="10"/>
        <v>1593.4</v>
      </c>
      <c r="E65" s="118" t="s">
        <v>107</v>
      </c>
      <c r="F65" s="295">
        <v>1518.8</v>
      </c>
      <c r="G65" s="116">
        <f t="shared" si="11"/>
        <v>1518.8</v>
      </c>
      <c r="H65" s="118" t="s">
        <v>107</v>
      </c>
      <c r="I65" s="295">
        <v>1412.9</v>
      </c>
      <c r="J65" s="116">
        <f t="shared" si="12"/>
        <v>1412.9</v>
      </c>
      <c r="K65" s="118" t="s">
        <v>107</v>
      </c>
      <c r="L65" s="174" t="s">
        <v>1543</v>
      </c>
      <c r="M65" s="116">
        <f t="shared" si="13"/>
        <v>0</v>
      </c>
      <c r="N65" s="118" t="s">
        <v>107</v>
      </c>
      <c r="O65" s="294">
        <v>1946.1</v>
      </c>
      <c r="P65" s="116">
        <f>SUM(N65:O65)</f>
        <v>1946.1</v>
      </c>
    </row>
    <row r="66" spans="1:16" ht="38.25" x14ac:dyDescent="0.2">
      <c r="A66" s="443" t="s">
        <v>878</v>
      </c>
      <c r="B66" s="118" t="s">
        <v>107</v>
      </c>
      <c r="C66" s="118">
        <v>58</v>
      </c>
      <c r="D66" s="115">
        <f t="shared" si="10"/>
        <v>58</v>
      </c>
      <c r="E66" s="118" t="s">
        <v>107</v>
      </c>
      <c r="F66" s="295">
        <v>57</v>
      </c>
      <c r="G66" s="116">
        <f t="shared" si="11"/>
        <v>57</v>
      </c>
      <c r="H66" s="118" t="s">
        <v>107</v>
      </c>
      <c r="I66" s="295">
        <v>80</v>
      </c>
      <c r="J66" s="116">
        <f t="shared" si="12"/>
        <v>80</v>
      </c>
      <c r="K66" s="118" t="s">
        <v>107</v>
      </c>
      <c r="L66" s="174">
        <v>68</v>
      </c>
      <c r="M66" s="116">
        <f t="shared" si="13"/>
        <v>68</v>
      </c>
      <c r="N66" s="118" t="s">
        <v>107</v>
      </c>
      <c r="O66" s="174">
        <v>78</v>
      </c>
      <c r="P66" s="116">
        <f t="shared" si="14"/>
        <v>78</v>
      </c>
    </row>
    <row r="67" spans="1:16" ht="15.6" customHeight="1" x14ac:dyDescent="0.2">
      <c r="A67" s="101"/>
      <c r="B67" s="96"/>
      <c r="C67" s="97"/>
      <c r="D67" s="96"/>
      <c r="E67" s="97"/>
      <c r="F67" s="96"/>
      <c r="G67" s="97"/>
    </row>
    <row r="68" spans="1:16" s="106" customFormat="1" ht="39.75" customHeight="1" x14ac:dyDescent="0.2">
      <c r="A68" s="837" t="s">
        <v>879</v>
      </c>
      <c r="B68" s="837"/>
      <c r="C68" s="837"/>
      <c r="D68" s="837"/>
      <c r="E68" s="837"/>
      <c r="F68" s="837"/>
      <c r="G68" s="837"/>
      <c r="H68" s="837"/>
      <c r="I68" s="837"/>
      <c r="J68" s="433"/>
      <c r="K68" s="433"/>
      <c r="L68" s="433"/>
    </row>
    <row r="69" spans="1:16" s="106" customFormat="1" ht="27.75" customHeight="1" x14ac:dyDescent="0.2">
      <c r="A69" s="837" t="s">
        <v>880</v>
      </c>
      <c r="B69" s="837"/>
      <c r="C69" s="837"/>
      <c r="D69" s="837"/>
      <c r="E69" s="837"/>
      <c r="F69" s="837"/>
      <c r="G69" s="837"/>
      <c r="H69" s="837"/>
      <c r="I69" s="837"/>
      <c r="J69" s="433"/>
      <c r="K69" s="433"/>
      <c r="L69" s="433"/>
    </row>
    <row r="70" spans="1:16" ht="27.75" customHeight="1" x14ac:dyDescent="0.2"/>
    <row r="71" spans="1:16" ht="29.25" customHeight="1" x14ac:dyDescent="0.2">
      <c r="A71" s="842" t="s">
        <v>1541</v>
      </c>
      <c r="B71" s="842"/>
      <c r="C71" s="842"/>
      <c r="D71" s="842"/>
      <c r="E71" s="842"/>
      <c r="F71" s="842"/>
    </row>
    <row r="72" spans="1:16" ht="14.1" customHeight="1" x14ac:dyDescent="0.2">
      <c r="A72" s="389"/>
      <c r="B72" s="381">
        <v>2018</v>
      </c>
      <c r="C72" s="381">
        <v>2019</v>
      </c>
      <c r="D72" s="381">
        <v>2020</v>
      </c>
      <c r="E72" s="381">
        <v>2021</v>
      </c>
      <c r="F72" s="381">
        <v>2022</v>
      </c>
    </row>
    <row r="73" spans="1:16" ht="51" x14ac:dyDescent="0.2">
      <c r="A73" s="443" t="s">
        <v>1542</v>
      </c>
      <c r="B73" s="389">
        <v>15</v>
      </c>
      <c r="C73" s="389">
        <v>16</v>
      </c>
      <c r="D73" s="389">
        <v>16</v>
      </c>
      <c r="E73" s="46">
        <v>16</v>
      </c>
      <c r="F73" s="46">
        <v>16</v>
      </c>
    </row>
    <row r="74" spans="1:16" ht="25.5" x14ac:dyDescent="0.2">
      <c r="A74" s="478" t="s">
        <v>881</v>
      </c>
      <c r="B74" s="389">
        <v>0</v>
      </c>
      <c r="C74" s="389">
        <v>1</v>
      </c>
      <c r="D74" s="389">
        <v>1</v>
      </c>
      <c r="E74" s="46">
        <v>1</v>
      </c>
      <c r="F74" s="46">
        <v>2</v>
      </c>
    </row>
    <row r="75" spans="1:16" ht="25.5" x14ac:dyDescent="0.2">
      <c r="A75" s="478" t="s">
        <v>882</v>
      </c>
      <c r="B75" s="389">
        <v>5</v>
      </c>
      <c r="C75" s="389">
        <v>5</v>
      </c>
      <c r="D75" s="389">
        <v>5</v>
      </c>
      <c r="E75" s="46">
        <v>13</v>
      </c>
      <c r="F75" s="46">
        <v>12</v>
      </c>
    </row>
    <row r="76" spans="1:16" ht="25.5" x14ac:dyDescent="0.2">
      <c r="A76" s="478" t="s">
        <v>883</v>
      </c>
      <c r="B76" s="389">
        <v>10</v>
      </c>
      <c r="C76" s="389">
        <v>10</v>
      </c>
      <c r="D76" s="389">
        <v>10</v>
      </c>
      <c r="E76" s="46">
        <v>2</v>
      </c>
      <c r="F76" s="46">
        <v>2</v>
      </c>
    </row>
    <row r="77" spans="1:16" x14ac:dyDescent="0.2">
      <c r="A77" s="10"/>
      <c r="K77" s="12"/>
    </row>
    <row r="78" spans="1:16" ht="24" customHeight="1" x14ac:dyDescent="0.2">
      <c r="A78" s="793" t="s">
        <v>1522</v>
      </c>
      <c r="B78" s="793"/>
      <c r="C78" s="793"/>
      <c r="D78" s="793"/>
      <c r="E78" s="228"/>
      <c r="F78" s="51"/>
      <c r="K78" s="12"/>
    </row>
    <row r="79" spans="1:16" ht="19.350000000000001" customHeight="1" x14ac:dyDescent="0.2">
      <c r="A79" s="473" t="s">
        <v>518</v>
      </c>
      <c r="B79" s="374">
        <v>2020</v>
      </c>
      <c r="C79" s="374">
        <v>2021</v>
      </c>
      <c r="D79" s="374">
        <v>2022</v>
      </c>
      <c r="E79" s="106"/>
      <c r="F79" s="51"/>
      <c r="J79" s="12"/>
    </row>
    <row r="80" spans="1:16" ht="60.75" customHeight="1" x14ac:dyDescent="0.2">
      <c r="A80" s="479" t="s">
        <v>884</v>
      </c>
      <c r="B80" s="47">
        <v>1.21</v>
      </c>
      <c r="C80" s="47">
        <v>1.06</v>
      </c>
      <c r="D80" s="171">
        <v>1.18</v>
      </c>
      <c r="E80" s="12"/>
      <c r="J80" s="12"/>
    </row>
    <row r="81" spans="1:12" x14ac:dyDescent="0.2">
      <c r="A81" s="51"/>
      <c r="B81" s="51"/>
      <c r="K81" s="12"/>
    </row>
    <row r="82" spans="1:12" s="106" customFormat="1" ht="36" customHeight="1" x14ac:dyDescent="0.2">
      <c r="A82" s="839" t="s">
        <v>885</v>
      </c>
      <c r="B82" s="839"/>
      <c r="C82" s="839"/>
      <c r="D82" s="839"/>
      <c r="E82" s="839"/>
      <c r="F82" s="839"/>
      <c r="G82" s="839"/>
      <c r="H82" s="433"/>
      <c r="I82" s="433"/>
      <c r="J82" s="433"/>
      <c r="K82" s="433"/>
      <c r="L82" s="433"/>
    </row>
    <row r="83" spans="1:12" x14ac:dyDescent="0.2">
      <c r="K83" s="12"/>
    </row>
    <row r="84" spans="1:12" ht="30.6" customHeight="1" x14ac:dyDescent="0.2">
      <c r="A84" s="793" t="s">
        <v>1521</v>
      </c>
      <c r="B84" s="793"/>
      <c r="C84" s="793"/>
      <c r="D84" s="793"/>
      <c r="E84" s="228"/>
      <c r="K84" s="12"/>
    </row>
    <row r="85" spans="1:12" x14ac:dyDescent="0.2">
      <c r="A85" s="473" t="s">
        <v>518</v>
      </c>
      <c r="B85" s="374">
        <v>2020</v>
      </c>
      <c r="C85" s="374">
        <v>2021</v>
      </c>
      <c r="D85" s="374">
        <v>2022</v>
      </c>
      <c r="E85" s="51"/>
      <c r="J85" s="12"/>
    </row>
    <row r="86" spans="1:12" ht="44.25" customHeight="1" x14ac:dyDescent="0.2">
      <c r="A86" s="479" t="s">
        <v>1560</v>
      </c>
      <c r="B86" s="296">
        <v>0.02</v>
      </c>
      <c r="C86" s="47">
        <v>2.1999999999999999E-2</v>
      </c>
      <c r="D86" s="171">
        <v>1.6E-2</v>
      </c>
      <c r="E86" s="51"/>
      <c r="J86" s="12"/>
    </row>
    <row r="87" spans="1:12" x14ac:dyDescent="0.2">
      <c r="K87" s="12"/>
    </row>
    <row r="88" spans="1:12" s="106" customFormat="1" ht="31.7" customHeight="1" x14ac:dyDescent="0.2">
      <c r="A88" s="840" t="s">
        <v>886</v>
      </c>
      <c r="B88" s="840"/>
      <c r="C88" s="840"/>
      <c r="D88" s="840"/>
      <c r="E88" s="840"/>
      <c r="F88" s="840"/>
      <c r="G88" s="840"/>
      <c r="H88" s="433"/>
      <c r="I88" s="433"/>
      <c r="J88" s="433"/>
      <c r="K88" s="433"/>
      <c r="L88" s="433"/>
    </row>
    <row r="89" spans="1:12" s="106" customFormat="1" ht="84" customHeight="1" x14ac:dyDescent="0.2">
      <c r="A89" s="839" t="s">
        <v>1394</v>
      </c>
      <c r="B89" s="839"/>
      <c r="C89" s="839"/>
      <c r="D89" s="839"/>
      <c r="E89" s="839"/>
      <c r="F89" s="839"/>
      <c r="G89" s="839"/>
      <c r="H89" s="839"/>
      <c r="I89" s="433"/>
      <c r="J89" s="433"/>
      <c r="K89" s="433"/>
      <c r="L89" s="433"/>
    </row>
    <row r="91" spans="1:12" ht="27" customHeight="1" x14ac:dyDescent="0.2">
      <c r="A91" s="812" t="s">
        <v>553</v>
      </c>
      <c r="B91" s="812"/>
      <c r="C91" s="812"/>
      <c r="D91" s="812"/>
      <c r="E91" s="812"/>
    </row>
    <row r="92" spans="1:12" x14ac:dyDescent="0.2">
      <c r="A92" s="843" t="s">
        <v>830</v>
      </c>
      <c r="B92" s="841" t="s">
        <v>829</v>
      </c>
      <c r="C92" s="841"/>
      <c r="D92" s="841"/>
      <c r="E92" s="841"/>
    </row>
    <row r="93" spans="1:12" x14ac:dyDescent="0.2">
      <c r="A93" s="844"/>
      <c r="B93" s="396">
        <v>2019</v>
      </c>
      <c r="C93" s="374">
        <v>2020</v>
      </c>
      <c r="D93" s="396">
        <v>2021</v>
      </c>
      <c r="E93" s="396">
        <v>2022</v>
      </c>
      <c r="I93" s="119"/>
      <c r="J93" s="119"/>
    </row>
    <row r="94" spans="1:12" ht="25.5" x14ac:dyDescent="0.2">
      <c r="A94" s="469" t="s">
        <v>1330</v>
      </c>
      <c r="B94" s="85">
        <v>111.1</v>
      </c>
      <c r="C94" s="47">
        <v>113.5</v>
      </c>
      <c r="D94" s="85">
        <v>123.6</v>
      </c>
      <c r="E94" s="180">
        <v>116.37560000000001</v>
      </c>
      <c r="I94" s="119"/>
      <c r="J94" s="119"/>
    </row>
    <row r="95" spans="1:12" ht="25.5" x14ac:dyDescent="0.2">
      <c r="A95" s="469" t="s">
        <v>828</v>
      </c>
      <c r="B95" s="71">
        <v>3757</v>
      </c>
      <c r="C95" s="144">
        <v>3755</v>
      </c>
      <c r="D95" s="71">
        <v>3764</v>
      </c>
      <c r="E95" s="297">
        <v>3835</v>
      </c>
      <c r="I95" s="119"/>
      <c r="J95" s="119"/>
    </row>
    <row r="96" spans="1:12" x14ac:dyDescent="0.2">
      <c r="I96" s="119"/>
      <c r="J96" s="119"/>
    </row>
    <row r="97" spans="1:12" ht="26.25" customHeight="1" x14ac:dyDescent="0.2">
      <c r="A97" s="769" t="s">
        <v>1346</v>
      </c>
      <c r="B97" s="769"/>
      <c r="C97" s="769"/>
      <c r="D97" s="769"/>
      <c r="E97" s="769"/>
      <c r="F97" s="769"/>
      <c r="G97" s="769"/>
      <c r="H97" s="278"/>
      <c r="I97" s="119"/>
      <c r="J97" s="119"/>
    </row>
    <row r="98" spans="1:12" x14ac:dyDescent="0.2">
      <c r="A98" s="10"/>
      <c r="I98" s="119"/>
      <c r="J98" s="119"/>
    </row>
    <row r="99" spans="1:12" s="106" customFormat="1" x14ac:dyDescent="0.2">
      <c r="A99" s="474" t="s">
        <v>398</v>
      </c>
      <c r="B99" s="475"/>
      <c r="C99" s="475"/>
      <c r="D99" s="475"/>
      <c r="E99" s="475"/>
      <c r="F99" s="475"/>
      <c r="G99" s="475"/>
      <c r="H99" s="475"/>
      <c r="I99" s="480"/>
      <c r="J99" s="480"/>
      <c r="K99" s="433"/>
      <c r="L99" s="433"/>
    </row>
    <row r="100" spans="1:12" s="106" customFormat="1" x14ac:dyDescent="0.2">
      <c r="A100" s="475"/>
      <c r="B100" s="440"/>
      <c r="C100" s="440"/>
      <c r="D100" s="440"/>
      <c r="E100" s="440"/>
      <c r="F100" s="440"/>
      <c r="G100" s="440"/>
      <c r="H100" s="440"/>
      <c r="I100" s="480"/>
      <c r="J100" s="480"/>
      <c r="K100" s="433"/>
      <c r="L100" s="433"/>
    </row>
    <row r="101" spans="1:12" s="106" customFormat="1" ht="45" customHeight="1" x14ac:dyDescent="0.2">
      <c r="A101" s="481" t="s">
        <v>479</v>
      </c>
      <c r="B101" s="835" t="s">
        <v>887</v>
      </c>
      <c r="C101" s="835"/>
      <c r="D101" s="835"/>
      <c r="E101" s="835"/>
      <c r="F101" s="835"/>
      <c r="G101" s="835"/>
      <c r="H101" s="835"/>
      <c r="I101" s="480"/>
      <c r="J101" s="480"/>
      <c r="K101" s="433"/>
      <c r="L101" s="433"/>
    </row>
    <row r="102" spans="1:12" s="106" customFormat="1" x14ac:dyDescent="0.2">
      <c r="A102" s="475"/>
      <c r="B102" s="440"/>
      <c r="C102" s="440"/>
      <c r="D102" s="440"/>
      <c r="E102" s="440"/>
      <c r="F102" s="440"/>
      <c r="G102" s="440"/>
      <c r="H102" s="440"/>
      <c r="I102" s="480"/>
      <c r="J102" s="480"/>
      <c r="K102" s="433"/>
      <c r="L102" s="433"/>
    </row>
    <row r="103" spans="1:12" s="106" customFormat="1" ht="36.75" customHeight="1" x14ac:dyDescent="0.2">
      <c r="A103" s="475"/>
      <c r="B103" s="835" t="s">
        <v>888</v>
      </c>
      <c r="C103" s="835"/>
      <c r="D103" s="835"/>
      <c r="E103" s="835"/>
      <c r="F103" s="835"/>
      <c r="G103" s="835"/>
      <c r="H103" s="835"/>
      <c r="I103" s="480"/>
      <c r="J103" s="480"/>
      <c r="K103" s="433"/>
      <c r="L103" s="433"/>
    </row>
    <row r="104" spans="1:12" s="106" customFormat="1" x14ac:dyDescent="0.2">
      <c r="A104" s="476"/>
      <c r="B104" s="582"/>
      <c r="C104" s="582"/>
      <c r="D104" s="582"/>
      <c r="E104" s="582"/>
      <c r="F104" s="582"/>
      <c r="G104" s="582"/>
      <c r="H104" s="582"/>
      <c r="I104" s="480"/>
      <c r="J104" s="480"/>
      <c r="K104" s="433"/>
      <c r="L104" s="433"/>
    </row>
    <row r="105" spans="1:12" s="106" customFormat="1" ht="27" customHeight="1" x14ac:dyDescent="0.2">
      <c r="A105" s="482" t="s">
        <v>497</v>
      </c>
      <c r="B105" s="833" t="s">
        <v>889</v>
      </c>
      <c r="C105" s="833"/>
      <c r="D105" s="833"/>
      <c r="E105" s="833"/>
      <c r="F105" s="833"/>
      <c r="G105" s="833"/>
      <c r="H105" s="833"/>
      <c r="I105" s="480"/>
      <c r="J105" s="480"/>
      <c r="K105" s="433"/>
      <c r="L105" s="433"/>
    </row>
    <row r="106" spans="1:12" s="106" customFormat="1" x14ac:dyDescent="0.2">
      <c r="A106" s="475"/>
      <c r="B106" s="835" t="s">
        <v>890</v>
      </c>
      <c r="C106" s="835"/>
      <c r="D106" s="835"/>
      <c r="E106" s="835"/>
      <c r="F106" s="835"/>
      <c r="G106" s="835"/>
      <c r="H106" s="835"/>
      <c r="I106" s="480"/>
      <c r="J106" s="480"/>
      <c r="K106" s="433"/>
      <c r="L106" s="433"/>
    </row>
    <row r="107" spans="1:12" s="106" customFormat="1" ht="38.450000000000003" customHeight="1" x14ac:dyDescent="0.2">
      <c r="A107" s="476"/>
      <c r="B107" s="834"/>
      <c r="C107" s="834"/>
      <c r="D107" s="834"/>
      <c r="E107" s="834"/>
      <c r="F107" s="834"/>
      <c r="G107" s="834"/>
      <c r="H107" s="834"/>
      <c r="I107" s="480"/>
      <c r="J107" s="480"/>
      <c r="K107" s="433"/>
      <c r="L107" s="433"/>
    </row>
    <row r="108" spans="1:12" s="106" customFormat="1" ht="38.25" customHeight="1" x14ac:dyDescent="0.2">
      <c r="A108" s="482" t="s">
        <v>891</v>
      </c>
      <c r="B108" s="833" t="s">
        <v>892</v>
      </c>
      <c r="C108" s="833"/>
      <c r="D108" s="833"/>
      <c r="E108" s="833"/>
      <c r="F108" s="833"/>
      <c r="G108" s="833"/>
      <c r="H108" s="833"/>
      <c r="I108" s="433"/>
      <c r="J108" s="433"/>
      <c r="K108" s="433"/>
      <c r="L108" s="433"/>
    </row>
    <row r="109" spans="1:12" s="106" customFormat="1" ht="9.75" customHeight="1" x14ac:dyDescent="0.2">
      <c r="A109" s="483"/>
      <c r="B109" s="835"/>
      <c r="C109" s="835"/>
      <c r="D109" s="835"/>
      <c r="E109" s="835"/>
      <c r="F109" s="835"/>
      <c r="G109" s="835"/>
      <c r="H109" s="835"/>
      <c r="I109" s="433"/>
      <c r="J109" s="433"/>
      <c r="K109" s="433"/>
      <c r="L109" s="433"/>
    </row>
    <row r="110" spans="1:12" s="106" customFormat="1" ht="20.85" customHeight="1" x14ac:dyDescent="0.2">
      <c r="A110" s="483"/>
      <c r="B110" s="835"/>
      <c r="C110" s="835"/>
      <c r="D110" s="835"/>
      <c r="E110" s="835"/>
      <c r="F110" s="835"/>
      <c r="G110" s="835"/>
      <c r="H110" s="835"/>
      <c r="I110" s="433"/>
      <c r="J110" s="433"/>
      <c r="K110" s="433"/>
      <c r="L110" s="433"/>
    </row>
    <row r="111" spans="1:12" s="106" customFormat="1" ht="27.6" customHeight="1" x14ac:dyDescent="0.2">
      <c r="A111" s="483"/>
      <c r="B111" s="835" t="s">
        <v>893</v>
      </c>
      <c r="C111" s="835"/>
      <c r="D111" s="835"/>
      <c r="E111" s="835"/>
      <c r="F111" s="835"/>
      <c r="G111" s="835"/>
      <c r="H111" s="835"/>
      <c r="I111" s="433"/>
      <c r="J111" s="433"/>
      <c r="K111" s="433"/>
      <c r="L111" s="433"/>
    </row>
    <row r="112" spans="1:12" s="106" customFormat="1" ht="39.75" customHeight="1" x14ac:dyDescent="0.2">
      <c r="A112" s="483"/>
      <c r="B112" s="835" t="s">
        <v>894</v>
      </c>
      <c r="C112" s="835"/>
      <c r="D112" s="835"/>
      <c r="E112" s="835"/>
      <c r="F112" s="835"/>
      <c r="G112" s="835"/>
      <c r="H112" s="835"/>
      <c r="I112" s="433"/>
      <c r="J112" s="433"/>
      <c r="K112" s="433"/>
      <c r="L112" s="433"/>
    </row>
  </sheetData>
  <mergeCells count="85">
    <mergeCell ref="H24:I24"/>
    <mergeCell ref="H21:I21"/>
    <mergeCell ref="J24:K24"/>
    <mergeCell ref="A23:K23"/>
    <mergeCell ref="A17:K17"/>
    <mergeCell ref="D24:E24"/>
    <mergeCell ref="F24:G24"/>
    <mergeCell ref="B13:C13"/>
    <mergeCell ref="J10:K10"/>
    <mergeCell ref="H10:I10"/>
    <mergeCell ref="H13:I13"/>
    <mergeCell ref="H18:I18"/>
    <mergeCell ref="B10:C10"/>
    <mergeCell ref="D10:E10"/>
    <mergeCell ref="F10:G10"/>
    <mergeCell ref="F13:G13"/>
    <mergeCell ref="D13:E13"/>
    <mergeCell ref="A31:P31"/>
    <mergeCell ref="A47:P47"/>
    <mergeCell ref="A58:P58"/>
    <mergeCell ref="B48:D48"/>
    <mergeCell ref="E48:G48"/>
    <mergeCell ref="H48:J48"/>
    <mergeCell ref="K48:M48"/>
    <mergeCell ref="H32:J32"/>
    <mergeCell ref="K32:M32"/>
    <mergeCell ref="N32:P32"/>
    <mergeCell ref="N48:P48"/>
    <mergeCell ref="D43:E43"/>
    <mergeCell ref="F43:G43"/>
    <mergeCell ref="A45:I45"/>
    <mergeCell ref="A56:I56"/>
    <mergeCell ref="J27:K27"/>
    <mergeCell ref="H40:I40"/>
    <mergeCell ref="H43:I43"/>
    <mergeCell ref="A78:D78"/>
    <mergeCell ref="A84:D84"/>
    <mergeCell ref="H27:I27"/>
    <mergeCell ref="B40:C40"/>
    <mergeCell ref="D40:E40"/>
    <mergeCell ref="F40:G40"/>
    <mergeCell ref="A39:I39"/>
    <mergeCell ref="B32:D32"/>
    <mergeCell ref="E32:G32"/>
    <mergeCell ref="A29:I29"/>
    <mergeCell ref="A68:I68"/>
    <mergeCell ref="B43:C43"/>
    <mergeCell ref="A55:I55"/>
    <mergeCell ref="B108:H110"/>
    <mergeCell ref="B112:H112"/>
    <mergeCell ref="B101:H101"/>
    <mergeCell ref="B103:H103"/>
    <mergeCell ref="B105:H105"/>
    <mergeCell ref="B106:H107"/>
    <mergeCell ref="B111:H111"/>
    <mergeCell ref="H2:I6"/>
    <mergeCell ref="B27:C27"/>
    <mergeCell ref="B24:C24"/>
    <mergeCell ref="B18:C18"/>
    <mergeCell ref="D18:E18"/>
    <mergeCell ref="F18:G18"/>
    <mergeCell ref="B21:C21"/>
    <mergeCell ref="D21:E21"/>
    <mergeCell ref="F21:G21"/>
    <mergeCell ref="D27:E27"/>
    <mergeCell ref="F27:G27"/>
    <mergeCell ref="A15:I15"/>
    <mergeCell ref="A9:K9"/>
    <mergeCell ref="J18:K18"/>
    <mergeCell ref="J21:K21"/>
    <mergeCell ref="J13:K13"/>
    <mergeCell ref="K59:M59"/>
    <mergeCell ref="N59:P59"/>
    <mergeCell ref="A97:G97"/>
    <mergeCell ref="A82:G82"/>
    <mergeCell ref="A88:G88"/>
    <mergeCell ref="A89:H89"/>
    <mergeCell ref="A69:I69"/>
    <mergeCell ref="B92:E92"/>
    <mergeCell ref="A91:E91"/>
    <mergeCell ref="A71:F71"/>
    <mergeCell ref="B59:D59"/>
    <mergeCell ref="E59:G59"/>
    <mergeCell ref="H59:J59"/>
    <mergeCell ref="A92:A93"/>
  </mergeCells>
  <pageMargins left="0.7" right="0.7" top="0.75" bottom="0.75" header="0.3" footer="0.3"/>
  <pageSetup paperSize="9" orientation="portrait" r:id="rId1"/>
  <ignoredErrors>
    <ignoredError sqref="H13"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3"/>
  <sheetViews>
    <sheetView showGridLines="0" zoomScale="85" zoomScaleNormal="85" workbookViewId="0">
      <selection activeCell="J33" sqref="J33"/>
    </sheetView>
  </sheetViews>
  <sheetFormatPr defaultRowHeight="15" x14ac:dyDescent="0.25"/>
  <cols>
    <col min="1" max="1" width="15" style="3" customWidth="1"/>
    <col min="2" max="4" width="17.140625" style="3" customWidth="1"/>
    <col min="5" max="5" width="17.140625" style="134" customWidth="1"/>
    <col min="6" max="7" width="17.140625" style="3" customWidth="1"/>
    <col min="8" max="8" width="17.140625" style="134" customWidth="1"/>
    <col min="9" max="10" width="17.140625" style="3" customWidth="1"/>
    <col min="11" max="11" width="17.140625" style="134" customWidth="1"/>
    <col min="12" max="13" width="17.140625" style="3" customWidth="1"/>
    <col min="14" max="14" width="17.140625" style="134" customWidth="1"/>
    <col min="15" max="17" width="17.140625" style="3" customWidth="1"/>
    <col min="18" max="28" width="17.140625" customWidth="1"/>
  </cols>
  <sheetData>
    <row r="2" spans="1:17" x14ac:dyDescent="0.25">
      <c r="A2" s="33"/>
      <c r="B2" s="33"/>
      <c r="C2" s="33"/>
      <c r="D2" s="33"/>
      <c r="E2" s="202"/>
      <c r="F2" s="33"/>
      <c r="G2" s="33"/>
      <c r="H2" s="202"/>
      <c r="I2" s="33"/>
      <c r="J2" s="34"/>
      <c r="K2" s="34"/>
      <c r="L2" s="34"/>
      <c r="M2" s="34"/>
      <c r="N2" s="34"/>
      <c r="O2" s="34"/>
      <c r="P2" s="34"/>
      <c r="Q2" s="34"/>
    </row>
    <row r="3" spans="1:17" x14ac:dyDescent="0.25">
      <c r="A3" s="33"/>
      <c r="B3" s="33"/>
      <c r="C3" s="33"/>
      <c r="D3" s="33"/>
      <c r="E3" s="202"/>
      <c r="F3" s="33"/>
      <c r="G3" s="33"/>
      <c r="H3" s="202"/>
      <c r="I3" s="33"/>
      <c r="J3" s="34"/>
      <c r="K3" s="34"/>
      <c r="L3" s="34"/>
      <c r="M3" s="34"/>
      <c r="N3" s="34"/>
      <c r="O3" s="34"/>
      <c r="P3" s="34"/>
      <c r="Q3" s="34"/>
    </row>
    <row r="4" spans="1:17" x14ac:dyDescent="0.25">
      <c r="A4" s="34"/>
      <c r="B4" s="1" t="s">
        <v>1507</v>
      </c>
      <c r="C4" s="33"/>
      <c r="D4" s="33"/>
      <c r="E4" s="202"/>
      <c r="F4" s="33"/>
      <c r="G4" s="33"/>
      <c r="H4" s="202"/>
      <c r="I4" s="33"/>
      <c r="J4" s="34"/>
      <c r="K4" s="34"/>
      <c r="L4" s="34"/>
      <c r="M4" s="34"/>
      <c r="N4" s="34"/>
      <c r="O4" s="34"/>
      <c r="P4" s="34"/>
      <c r="Q4" s="34"/>
    </row>
    <row r="5" spans="1:17" x14ac:dyDescent="0.25">
      <c r="A5" s="33"/>
      <c r="B5" s="18"/>
      <c r="C5" s="33"/>
      <c r="D5" s="33"/>
      <c r="E5" s="202"/>
      <c r="F5" s="33"/>
      <c r="G5" s="33"/>
      <c r="H5" s="202"/>
      <c r="I5" s="33"/>
      <c r="J5" s="34"/>
      <c r="K5" s="34"/>
      <c r="L5" s="34"/>
      <c r="M5" s="34"/>
      <c r="N5" s="34"/>
      <c r="O5" s="34"/>
      <c r="P5" s="34"/>
      <c r="Q5" s="34"/>
    </row>
    <row r="6" spans="1:17" x14ac:dyDescent="0.25">
      <c r="A6" s="35"/>
      <c r="B6" s="35"/>
      <c r="C6" s="35"/>
      <c r="D6" s="35"/>
      <c r="E6" s="35"/>
      <c r="F6" s="35"/>
      <c r="G6" s="35"/>
      <c r="H6" s="79"/>
      <c r="I6" s="33"/>
      <c r="J6" s="34"/>
      <c r="K6" s="34"/>
      <c r="L6" s="34"/>
      <c r="M6" s="34"/>
      <c r="N6" s="34"/>
      <c r="O6" s="34"/>
      <c r="P6" s="34"/>
      <c r="Q6" s="34"/>
    </row>
    <row r="7" spans="1:17" x14ac:dyDescent="0.25">
      <c r="A7" s="13" t="s">
        <v>895</v>
      </c>
    </row>
    <row r="8" spans="1:17" x14ac:dyDescent="0.25">
      <c r="A8" s="45"/>
      <c r="B8" s="4"/>
      <c r="C8" s="4"/>
      <c r="D8" s="4"/>
      <c r="E8" s="264"/>
      <c r="F8" s="4"/>
      <c r="G8" s="4"/>
      <c r="H8" s="264"/>
      <c r="I8" s="4"/>
      <c r="J8" s="4"/>
      <c r="K8" s="264"/>
    </row>
    <row r="9" spans="1:17" ht="16.350000000000001" customHeight="1" x14ac:dyDescent="0.25">
      <c r="A9" s="793" t="s">
        <v>563</v>
      </c>
      <c r="B9" s="793"/>
      <c r="C9" s="793"/>
      <c r="D9" s="793"/>
      <c r="E9" s="793"/>
      <c r="F9" s="793"/>
      <c r="G9" s="793"/>
      <c r="H9" s="793"/>
      <c r="I9" s="793"/>
      <c r="J9" s="793"/>
      <c r="K9" s="793"/>
      <c r="L9" s="793"/>
      <c r="M9" s="793"/>
      <c r="N9" s="793"/>
      <c r="O9" s="793"/>
      <c r="P9" s="793"/>
      <c r="Q9" s="793"/>
    </row>
    <row r="10" spans="1:17" x14ac:dyDescent="0.25">
      <c r="A10" s="860"/>
      <c r="B10" s="860"/>
      <c r="C10" s="770">
        <v>2018</v>
      </c>
      <c r="D10" s="767"/>
      <c r="E10" s="768"/>
      <c r="F10" s="770">
        <v>2019</v>
      </c>
      <c r="G10" s="767"/>
      <c r="H10" s="768"/>
      <c r="I10" s="770">
        <v>2020</v>
      </c>
      <c r="J10" s="767"/>
      <c r="K10" s="768"/>
      <c r="L10" s="770">
        <v>2021</v>
      </c>
      <c r="M10" s="767"/>
      <c r="N10" s="768"/>
      <c r="O10" s="770">
        <v>2022</v>
      </c>
      <c r="P10" s="767"/>
      <c r="Q10" s="768"/>
    </row>
    <row r="11" spans="1:17" ht="24" x14ac:dyDescent="0.25">
      <c r="A11" s="860"/>
      <c r="B11" s="860"/>
      <c r="C11" s="586" t="s">
        <v>426</v>
      </c>
      <c r="D11" s="586" t="s">
        <v>427</v>
      </c>
      <c r="E11" s="586" t="s">
        <v>1512</v>
      </c>
      <c r="F11" s="586" t="s">
        <v>426</v>
      </c>
      <c r="G11" s="586" t="s">
        <v>664</v>
      </c>
      <c r="H11" s="586" t="s">
        <v>1512</v>
      </c>
      <c r="I11" s="586" t="s">
        <v>426</v>
      </c>
      <c r="J11" s="586" t="s">
        <v>427</v>
      </c>
      <c r="K11" s="586" t="s">
        <v>1512</v>
      </c>
      <c r="L11" s="586" t="s">
        <v>426</v>
      </c>
      <c r="M11" s="586" t="s">
        <v>427</v>
      </c>
      <c r="N11" s="586" t="s">
        <v>1512</v>
      </c>
      <c r="O11" s="586" t="s">
        <v>426</v>
      </c>
      <c r="P11" s="586" t="s">
        <v>427</v>
      </c>
      <c r="Q11" s="586" t="s">
        <v>1512</v>
      </c>
    </row>
    <row r="12" spans="1:17" ht="24.75" customHeight="1" x14ac:dyDescent="0.25">
      <c r="A12" s="857" t="s">
        <v>896</v>
      </c>
      <c r="B12" s="443" t="s">
        <v>898</v>
      </c>
      <c r="C12" s="23" t="s">
        <v>216</v>
      </c>
      <c r="D12" s="23">
        <v>125.6</v>
      </c>
      <c r="E12" s="23">
        <f>SUM(C12:D12)</f>
        <v>125.6</v>
      </c>
      <c r="F12" s="265">
        <v>53.9</v>
      </c>
      <c r="G12" s="265">
        <v>159</v>
      </c>
      <c r="H12" s="23">
        <f>SUM(F12:G12)</f>
        <v>212.9</v>
      </c>
      <c r="I12" s="265">
        <v>57</v>
      </c>
      <c r="J12" s="265">
        <v>118.1</v>
      </c>
      <c r="K12" s="23">
        <f>SUM(I12:J12)</f>
        <v>175.1</v>
      </c>
      <c r="L12" s="170">
        <v>68.599999999999994</v>
      </c>
      <c r="M12" s="170">
        <v>114.8</v>
      </c>
      <c r="N12" s="23">
        <f>SUM(L12:M12)</f>
        <v>183.39999999999998</v>
      </c>
      <c r="O12" s="23">
        <v>49</v>
      </c>
      <c r="P12" s="174">
        <v>117.2</v>
      </c>
      <c r="Q12" s="23">
        <f>SUM(O12:P12)</f>
        <v>166.2</v>
      </c>
    </row>
    <row r="13" spans="1:17" x14ac:dyDescent="0.25">
      <c r="A13" s="858"/>
      <c r="B13" s="443" t="s">
        <v>899</v>
      </c>
      <c r="C13" s="23">
        <v>0</v>
      </c>
      <c r="D13" s="23">
        <v>10</v>
      </c>
      <c r="E13" s="23">
        <f t="shared" ref="E13:E19" si="0">SUM(C13:D13)</f>
        <v>10</v>
      </c>
      <c r="F13" s="265">
        <v>0</v>
      </c>
      <c r="G13" s="265">
        <v>9.6999999999999993</v>
      </c>
      <c r="H13" s="23">
        <f t="shared" ref="H13:H19" si="1">SUM(F13:G13)</f>
        <v>9.6999999999999993</v>
      </c>
      <c r="I13" s="265">
        <v>0</v>
      </c>
      <c r="J13" s="265">
        <v>11</v>
      </c>
      <c r="K13" s="23">
        <f t="shared" ref="K13:K19" si="2">SUM(I13:J13)</f>
        <v>11</v>
      </c>
      <c r="L13" s="265">
        <v>0</v>
      </c>
      <c r="M13" s="170">
        <v>10.3</v>
      </c>
      <c r="N13" s="23">
        <f t="shared" ref="N13:N19" si="3">SUM(L13:M13)</f>
        <v>10.3</v>
      </c>
      <c r="O13" s="23">
        <v>0</v>
      </c>
      <c r="P13" s="174">
        <v>11.3</v>
      </c>
      <c r="Q13" s="23">
        <f t="shared" ref="Q13:Q18" si="4">SUM(O13:P13)</f>
        <v>11.3</v>
      </c>
    </row>
    <row r="14" spans="1:17" x14ac:dyDescent="0.25">
      <c r="A14" s="858"/>
      <c r="B14" s="443" t="s">
        <v>900</v>
      </c>
      <c r="C14" s="23">
        <v>0</v>
      </c>
      <c r="D14" s="23">
        <v>6.9</v>
      </c>
      <c r="E14" s="23">
        <f t="shared" si="0"/>
        <v>6.9</v>
      </c>
      <c r="F14" s="265">
        <v>0</v>
      </c>
      <c r="G14" s="265">
        <v>5.9</v>
      </c>
      <c r="H14" s="23">
        <f t="shared" si="1"/>
        <v>5.9</v>
      </c>
      <c r="I14" s="265">
        <v>0</v>
      </c>
      <c r="J14" s="77">
        <v>6.9</v>
      </c>
      <c r="K14" s="23">
        <f t="shared" si="2"/>
        <v>6.9</v>
      </c>
      <c r="L14" s="265">
        <v>0</v>
      </c>
      <c r="M14" s="170">
        <v>4.3</v>
      </c>
      <c r="N14" s="23">
        <f t="shared" si="3"/>
        <v>4.3</v>
      </c>
      <c r="O14" s="23">
        <v>0</v>
      </c>
      <c r="P14" s="174">
        <v>6.3</v>
      </c>
      <c r="Q14" s="23">
        <f t="shared" si="4"/>
        <v>6.3</v>
      </c>
    </row>
    <row r="15" spans="1:17" x14ac:dyDescent="0.25">
      <c r="A15" s="859"/>
      <c r="B15" s="443" t="s">
        <v>901</v>
      </c>
      <c r="C15" s="78">
        <v>12.6</v>
      </c>
      <c r="D15" s="23">
        <v>1</v>
      </c>
      <c r="E15" s="23">
        <f t="shared" si="0"/>
        <v>13.6</v>
      </c>
      <c r="F15" s="265">
        <v>12.8</v>
      </c>
      <c r="G15" s="265">
        <v>1</v>
      </c>
      <c r="H15" s="23">
        <f t="shared" si="1"/>
        <v>13.8</v>
      </c>
      <c r="I15" s="265">
        <v>14.4</v>
      </c>
      <c r="J15" s="265">
        <v>0.2</v>
      </c>
      <c r="K15" s="23">
        <f t="shared" si="2"/>
        <v>14.6</v>
      </c>
      <c r="L15" s="170">
        <v>14.1</v>
      </c>
      <c r="M15" s="170">
        <v>0.2</v>
      </c>
      <c r="N15" s="23">
        <f t="shared" si="3"/>
        <v>14.299999999999999</v>
      </c>
      <c r="O15" s="23">
        <v>12</v>
      </c>
      <c r="P15" s="174">
        <v>0.2</v>
      </c>
      <c r="Q15" s="23">
        <f t="shared" si="4"/>
        <v>12.2</v>
      </c>
    </row>
    <row r="16" spans="1:17" ht="25.5" x14ac:dyDescent="0.25">
      <c r="A16" s="857" t="s">
        <v>897</v>
      </c>
      <c r="B16" s="443" t="s">
        <v>898</v>
      </c>
      <c r="C16" s="78">
        <v>317.60000000000002</v>
      </c>
      <c r="D16" s="23">
        <v>938.9</v>
      </c>
      <c r="E16" s="152">
        <f>SUM(C16:D16)</f>
        <v>1256.5</v>
      </c>
      <c r="F16" s="265">
        <v>480.5</v>
      </c>
      <c r="G16" s="265">
        <v>948.3</v>
      </c>
      <c r="H16" s="298">
        <f t="shared" si="1"/>
        <v>1428.8</v>
      </c>
      <c r="I16" s="265">
        <v>469</v>
      </c>
      <c r="J16" s="265">
        <v>284.60000000000002</v>
      </c>
      <c r="K16" s="23">
        <f t="shared" si="2"/>
        <v>753.6</v>
      </c>
      <c r="L16" s="170">
        <v>488</v>
      </c>
      <c r="M16" s="170">
        <v>284.60000000000002</v>
      </c>
      <c r="N16" s="23">
        <f t="shared" si="3"/>
        <v>772.6</v>
      </c>
      <c r="O16" s="23">
        <v>516.1</v>
      </c>
      <c r="P16" s="174">
        <v>284.60000000000002</v>
      </c>
      <c r="Q16" s="23">
        <f t="shared" si="4"/>
        <v>800.7</v>
      </c>
    </row>
    <row r="17" spans="1:17" x14ac:dyDescent="0.25">
      <c r="A17" s="858"/>
      <c r="B17" s="443" t="s">
        <v>899</v>
      </c>
      <c r="C17" s="78">
        <v>0</v>
      </c>
      <c r="D17" s="23">
        <v>125.6</v>
      </c>
      <c r="E17" s="23">
        <f t="shared" si="0"/>
        <v>125.6</v>
      </c>
      <c r="F17" s="265">
        <v>0</v>
      </c>
      <c r="G17" s="265">
        <v>284.60000000000002</v>
      </c>
      <c r="H17" s="23">
        <f t="shared" si="1"/>
        <v>284.60000000000002</v>
      </c>
      <c r="I17" s="265">
        <v>0</v>
      </c>
      <c r="J17" s="77">
        <v>959.1</v>
      </c>
      <c r="K17" s="23">
        <f t="shared" si="2"/>
        <v>959.1</v>
      </c>
      <c r="L17" s="265">
        <v>0</v>
      </c>
      <c r="M17" s="170">
        <v>969.3</v>
      </c>
      <c r="N17" s="23">
        <f t="shared" si="3"/>
        <v>969.3</v>
      </c>
      <c r="O17" s="23">
        <v>0</v>
      </c>
      <c r="P17" s="174">
        <v>980.5</v>
      </c>
      <c r="Q17" s="23">
        <f t="shared" si="4"/>
        <v>980.5</v>
      </c>
    </row>
    <row r="18" spans="1:17" x14ac:dyDescent="0.25">
      <c r="A18" s="858"/>
      <c r="B18" s="443" t="s">
        <v>900</v>
      </c>
      <c r="C18" s="78">
        <v>0</v>
      </c>
      <c r="D18" s="23">
        <v>108.2</v>
      </c>
      <c r="E18" s="23">
        <f t="shared" si="0"/>
        <v>108.2</v>
      </c>
      <c r="F18" s="265">
        <v>0</v>
      </c>
      <c r="G18" s="265">
        <v>110</v>
      </c>
      <c r="H18" s="23">
        <f t="shared" si="1"/>
        <v>110</v>
      </c>
      <c r="I18" s="265">
        <v>0</v>
      </c>
      <c r="J18" s="265">
        <v>113.4</v>
      </c>
      <c r="K18" s="23">
        <f t="shared" si="2"/>
        <v>113.4</v>
      </c>
      <c r="L18" s="265">
        <v>0</v>
      </c>
      <c r="M18" s="170">
        <v>114.5</v>
      </c>
      <c r="N18" s="23">
        <f t="shared" si="3"/>
        <v>114.5</v>
      </c>
      <c r="O18" s="23">
        <v>0</v>
      </c>
      <c r="P18" s="174">
        <v>116.3</v>
      </c>
      <c r="Q18" s="23">
        <f t="shared" si="4"/>
        <v>116.3</v>
      </c>
    </row>
    <row r="19" spans="1:17" x14ac:dyDescent="0.25">
      <c r="A19" s="859"/>
      <c r="B19" s="443" t="s">
        <v>901</v>
      </c>
      <c r="C19" s="23">
        <v>429</v>
      </c>
      <c r="D19" s="23">
        <v>1.1000000000000001</v>
      </c>
      <c r="E19" s="23">
        <f t="shared" si="0"/>
        <v>430.1</v>
      </c>
      <c r="F19" s="265">
        <v>470.3</v>
      </c>
      <c r="G19" s="265">
        <v>2.1</v>
      </c>
      <c r="H19" s="23">
        <f t="shared" si="1"/>
        <v>472.40000000000003</v>
      </c>
      <c r="I19" s="265">
        <v>482.9</v>
      </c>
      <c r="J19" s="265">
        <v>0.6</v>
      </c>
      <c r="K19" s="23">
        <f t="shared" si="2"/>
        <v>483.5</v>
      </c>
      <c r="L19" s="170">
        <v>494.2</v>
      </c>
      <c r="M19" s="170">
        <v>0.6</v>
      </c>
      <c r="N19" s="23">
        <f t="shared" si="3"/>
        <v>494.8</v>
      </c>
      <c r="O19" s="23">
        <v>437.5</v>
      </c>
      <c r="P19" s="690">
        <v>0.6</v>
      </c>
      <c r="Q19" s="152">
        <f>SUM(O19:P19)</f>
        <v>438.1</v>
      </c>
    </row>
    <row r="20" spans="1:17" x14ac:dyDescent="0.25">
      <c r="A20" s="4"/>
      <c r="B20" s="4"/>
      <c r="C20" s="4"/>
      <c r="D20" s="4"/>
      <c r="E20" s="264"/>
      <c r="F20" s="4"/>
      <c r="G20" s="4"/>
      <c r="H20" s="264"/>
      <c r="I20" s="4"/>
      <c r="J20" s="4"/>
      <c r="K20" s="264"/>
    </row>
    <row r="21" spans="1:17" ht="26.25" customHeight="1" x14ac:dyDescent="0.25">
      <c r="A21" s="769" t="s">
        <v>1347</v>
      </c>
      <c r="B21" s="769"/>
      <c r="C21" s="769"/>
      <c r="D21" s="769"/>
      <c r="E21" s="769"/>
      <c r="F21" s="769"/>
      <c r="G21" s="769"/>
      <c r="H21" s="769"/>
      <c r="I21" s="769"/>
      <c r="J21" s="278"/>
      <c r="K21" s="278"/>
      <c r="L21" s="280"/>
      <c r="M21" s="280"/>
      <c r="N21" s="280"/>
      <c r="O21" s="280"/>
      <c r="P21" s="280"/>
      <c r="Q21" s="280"/>
    </row>
    <row r="22" spans="1:17" x14ac:dyDescent="0.25">
      <c r="A22" s="4"/>
      <c r="B22" s="4"/>
      <c r="C22" s="4"/>
      <c r="D22" s="4"/>
      <c r="E22" s="264"/>
      <c r="F22" s="4"/>
      <c r="G22" s="4"/>
      <c r="H22" s="264"/>
      <c r="I22" s="4"/>
      <c r="J22" s="4"/>
      <c r="K22" s="264"/>
    </row>
    <row r="23" spans="1:17" x14ac:dyDescent="0.25">
      <c r="A23" s="4"/>
      <c r="B23" s="4"/>
      <c r="C23" s="4"/>
      <c r="D23" s="4"/>
      <c r="E23" s="264"/>
      <c r="F23" s="4"/>
      <c r="G23" s="4"/>
      <c r="H23" s="264"/>
      <c r="I23" s="4"/>
      <c r="J23" s="4"/>
      <c r="K23" s="264"/>
    </row>
  </sheetData>
  <mergeCells count="10">
    <mergeCell ref="A9:Q9"/>
    <mergeCell ref="A21:I21"/>
    <mergeCell ref="A12:A15"/>
    <mergeCell ref="A16:A19"/>
    <mergeCell ref="A10:B11"/>
    <mergeCell ref="O10:Q10"/>
    <mergeCell ref="L10:N10"/>
    <mergeCell ref="I10:K10"/>
    <mergeCell ref="F10:H10"/>
    <mergeCell ref="C10:E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P30"/>
  <sheetViews>
    <sheetView showGridLines="0" zoomScale="85" zoomScaleNormal="85" workbookViewId="0">
      <selection activeCell="G28" sqref="G28"/>
    </sheetView>
  </sheetViews>
  <sheetFormatPr defaultRowHeight="15" x14ac:dyDescent="0.25"/>
  <cols>
    <col min="1" max="1" width="19.42578125" style="3" customWidth="1"/>
    <col min="2" max="2" width="33.85546875" style="3" customWidth="1"/>
    <col min="3" max="5" width="9.140625" style="3"/>
    <col min="6" max="6" width="45.42578125" style="3" customWidth="1"/>
    <col min="7" max="16" width="9.140625" style="3"/>
  </cols>
  <sheetData>
    <row r="2" spans="1:16" x14ac:dyDescent="0.25">
      <c r="A2" s="79"/>
      <c r="B2" s="79"/>
      <c r="C2" s="79"/>
      <c r="D2" s="79"/>
      <c r="E2" s="79"/>
      <c r="F2" s="79"/>
      <c r="G2" s="110"/>
      <c r="H2" s="110"/>
    </row>
    <row r="3" spans="1:16" x14ac:dyDescent="0.25">
      <c r="A3" s="33"/>
      <c r="B3" s="33"/>
      <c r="C3" s="33"/>
      <c r="D3" s="33"/>
      <c r="E3" s="33"/>
      <c r="F3" s="33"/>
      <c r="G3" s="110"/>
      <c r="H3" s="110"/>
    </row>
    <row r="4" spans="1:16" x14ac:dyDescent="0.25">
      <c r="A4" s="34"/>
      <c r="B4" s="1" t="s">
        <v>1366</v>
      </c>
      <c r="C4" s="79"/>
      <c r="D4" s="79"/>
      <c r="E4" s="33"/>
      <c r="F4" s="79"/>
    </row>
    <row r="5" spans="1:16" x14ac:dyDescent="0.25">
      <c r="A5" s="79"/>
      <c r="B5" s="2"/>
      <c r="C5" s="79"/>
      <c r="D5" s="79"/>
      <c r="E5" s="79"/>
      <c r="F5" s="79"/>
    </row>
    <row r="6" spans="1:16" x14ac:dyDescent="0.25">
      <c r="A6" s="35"/>
      <c r="B6" s="35"/>
      <c r="C6" s="35"/>
      <c r="D6" s="35"/>
      <c r="E6" s="35"/>
      <c r="F6" s="35"/>
    </row>
    <row r="7" spans="1:16" x14ac:dyDescent="0.25">
      <c r="A7" s="7"/>
    </row>
    <row r="8" spans="1:16" s="5" customFormat="1" ht="19.350000000000001" customHeight="1" x14ac:dyDescent="0.25">
      <c r="A8" s="274" t="s">
        <v>1356</v>
      </c>
      <c r="B8" s="275"/>
      <c r="C8" s="275"/>
      <c r="D8" s="275"/>
      <c r="E8" s="275"/>
      <c r="F8" s="275"/>
      <c r="G8" s="70"/>
      <c r="H8" s="70"/>
      <c r="I8" s="70"/>
      <c r="J8" s="70"/>
      <c r="K8" s="70"/>
      <c r="L8" s="70"/>
      <c r="M8" s="70"/>
      <c r="N8" s="70"/>
      <c r="O8" s="70"/>
      <c r="P8" s="70"/>
    </row>
    <row r="9" spans="1:16" x14ac:dyDescent="0.25">
      <c r="A9" s="715" t="s">
        <v>1546</v>
      </c>
      <c r="B9" s="716"/>
      <c r="C9" s="716"/>
      <c r="D9" s="716"/>
      <c r="E9" s="716"/>
      <c r="F9" s="717"/>
    </row>
    <row r="10" spans="1:16" x14ac:dyDescent="0.25">
      <c r="A10" s="718"/>
      <c r="B10" s="719"/>
      <c r="C10" s="719"/>
      <c r="D10" s="719"/>
      <c r="E10" s="719"/>
      <c r="F10" s="720"/>
    </row>
    <row r="11" spans="1:16" x14ac:dyDescent="0.25">
      <c r="A11" s="721"/>
      <c r="B11" s="722"/>
      <c r="C11" s="722"/>
      <c r="D11" s="722"/>
      <c r="E11" s="722"/>
      <c r="F11" s="723"/>
    </row>
    <row r="12" spans="1:16" s="5" customFormat="1" x14ac:dyDescent="0.25">
      <c r="A12" s="724" t="s">
        <v>217</v>
      </c>
      <c r="B12" s="724"/>
      <c r="C12" s="724"/>
      <c r="D12" s="724"/>
      <c r="E12" s="724"/>
      <c r="F12" s="724"/>
      <c r="G12" s="70"/>
      <c r="H12" s="70"/>
      <c r="I12" s="70"/>
      <c r="J12" s="70"/>
      <c r="K12" s="70"/>
      <c r="L12" s="70"/>
      <c r="M12" s="70"/>
      <c r="N12" s="70"/>
      <c r="O12" s="70"/>
      <c r="P12" s="70"/>
    </row>
    <row r="13" spans="1:16" x14ac:dyDescent="0.25">
      <c r="A13" s="738" t="s">
        <v>640</v>
      </c>
      <c r="B13" s="738"/>
      <c r="C13" s="738"/>
      <c r="D13" s="738"/>
      <c r="E13" s="738"/>
      <c r="F13" s="738"/>
    </row>
    <row r="14" spans="1:16" x14ac:dyDescent="0.25">
      <c r="A14" s="738"/>
      <c r="B14" s="738"/>
      <c r="C14" s="738"/>
      <c r="D14" s="738"/>
      <c r="E14" s="738"/>
      <c r="F14" s="738"/>
    </row>
    <row r="15" spans="1:16" x14ac:dyDescent="0.25">
      <c r="A15" s="738"/>
      <c r="B15" s="738"/>
      <c r="C15" s="738"/>
      <c r="D15" s="738"/>
      <c r="E15" s="738"/>
      <c r="F15" s="738"/>
    </row>
    <row r="16" spans="1:16" s="5" customFormat="1" x14ac:dyDescent="0.25">
      <c r="A16" s="724" t="s">
        <v>218</v>
      </c>
      <c r="B16" s="724"/>
      <c r="C16" s="724"/>
      <c r="D16" s="724"/>
      <c r="E16" s="724"/>
      <c r="F16" s="724"/>
      <c r="G16" s="70"/>
      <c r="H16" s="70"/>
      <c r="I16" s="70"/>
      <c r="J16" s="70"/>
      <c r="K16" s="70"/>
      <c r="L16" s="70"/>
      <c r="M16" s="70"/>
      <c r="N16" s="70"/>
      <c r="O16" s="70"/>
      <c r="P16" s="70"/>
    </row>
    <row r="17" spans="1:16" x14ac:dyDescent="0.25">
      <c r="A17" s="729" t="s">
        <v>1606</v>
      </c>
      <c r="B17" s="730"/>
      <c r="C17" s="730"/>
      <c r="D17" s="730"/>
      <c r="E17" s="730"/>
      <c r="F17" s="731"/>
      <c r="G17" s="726"/>
      <c r="H17" s="727"/>
      <c r="I17" s="727"/>
      <c r="J17" s="727"/>
      <c r="K17" s="727"/>
      <c r="L17" s="727"/>
      <c r="M17" s="727"/>
      <c r="N17" s="727"/>
      <c r="O17" s="727"/>
      <c r="P17" s="727"/>
    </row>
    <row r="18" spans="1:16" ht="15" customHeight="1" x14ac:dyDescent="0.25">
      <c r="A18" s="732"/>
      <c r="B18" s="733"/>
      <c r="C18" s="733"/>
      <c r="D18" s="733"/>
      <c r="E18" s="733"/>
      <c r="F18" s="734"/>
      <c r="G18" s="728"/>
      <c r="H18" s="727"/>
      <c r="I18" s="727"/>
      <c r="J18" s="727"/>
      <c r="K18" s="727"/>
      <c r="L18" s="727"/>
      <c r="M18" s="727"/>
      <c r="N18" s="727"/>
      <c r="O18" s="727"/>
      <c r="P18" s="727"/>
    </row>
    <row r="19" spans="1:16" ht="180.6" customHeight="1" x14ac:dyDescent="0.25">
      <c r="A19" s="732"/>
      <c r="B19" s="733"/>
      <c r="C19" s="733"/>
      <c r="D19" s="733"/>
      <c r="E19" s="733"/>
      <c r="F19" s="734"/>
      <c r="G19" s="728"/>
      <c r="H19" s="727"/>
      <c r="I19" s="727"/>
      <c r="J19" s="727"/>
      <c r="K19" s="727"/>
      <c r="L19" s="727"/>
      <c r="M19" s="727"/>
      <c r="N19" s="727"/>
      <c r="O19" s="727"/>
      <c r="P19" s="727"/>
    </row>
    <row r="20" spans="1:16" ht="29.25" customHeight="1" x14ac:dyDescent="0.25">
      <c r="A20" s="718" t="s">
        <v>1547</v>
      </c>
      <c r="B20" s="719"/>
      <c r="C20" s="719"/>
      <c r="D20" s="719"/>
      <c r="E20" s="719"/>
      <c r="F20" s="720"/>
      <c r="G20" s="134"/>
    </row>
    <row r="21" spans="1:16" s="5" customFormat="1" ht="15" customHeight="1" x14ac:dyDescent="0.25">
      <c r="A21" s="724" t="s">
        <v>220</v>
      </c>
      <c r="B21" s="724"/>
      <c r="C21" s="724"/>
      <c r="D21" s="724"/>
      <c r="E21" s="724"/>
      <c r="F21" s="724"/>
      <c r="G21" s="70"/>
      <c r="H21" s="70"/>
      <c r="I21" s="70"/>
      <c r="J21" s="70"/>
      <c r="K21" s="70"/>
      <c r="L21" s="70"/>
      <c r="M21" s="70"/>
      <c r="N21" s="70"/>
      <c r="O21" s="70"/>
      <c r="P21" s="70"/>
    </row>
    <row r="22" spans="1:16" ht="15" customHeight="1" x14ac:dyDescent="0.25">
      <c r="A22" s="729" t="s">
        <v>1357</v>
      </c>
      <c r="B22" s="730"/>
      <c r="C22" s="730"/>
      <c r="D22" s="730"/>
      <c r="E22" s="730"/>
      <c r="F22" s="731"/>
    </row>
    <row r="23" spans="1:16" ht="15" customHeight="1" x14ac:dyDescent="0.25">
      <c r="A23" s="732"/>
      <c r="B23" s="733"/>
      <c r="C23" s="733"/>
      <c r="D23" s="733"/>
      <c r="E23" s="733"/>
      <c r="F23" s="734"/>
    </row>
    <row r="24" spans="1:16" ht="15" customHeight="1" x14ac:dyDescent="0.25">
      <c r="A24" s="735"/>
      <c r="B24" s="736"/>
      <c r="C24" s="736"/>
      <c r="D24" s="736"/>
      <c r="E24" s="736"/>
      <c r="F24" s="737"/>
    </row>
    <row r="25" spans="1:16" s="5" customFormat="1" ht="15" customHeight="1" x14ac:dyDescent="0.25">
      <c r="A25" s="725" t="s">
        <v>219</v>
      </c>
      <c r="B25" s="725"/>
      <c r="C25" s="725"/>
      <c r="D25" s="725"/>
      <c r="E25" s="725"/>
      <c r="F25" s="725"/>
      <c r="G25" s="70"/>
      <c r="H25" s="70"/>
      <c r="I25" s="70"/>
      <c r="J25" s="70"/>
      <c r="K25" s="70"/>
      <c r="L25" s="70"/>
      <c r="M25" s="70"/>
      <c r="N25" s="70"/>
      <c r="O25" s="70"/>
      <c r="P25" s="70"/>
    </row>
    <row r="26" spans="1:16" x14ac:dyDescent="0.25">
      <c r="A26" s="729" t="s">
        <v>1506</v>
      </c>
      <c r="B26" s="730"/>
      <c r="C26" s="730"/>
      <c r="D26" s="730"/>
      <c r="E26" s="730"/>
      <c r="F26" s="731"/>
    </row>
    <row r="27" spans="1:16" x14ac:dyDescent="0.25">
      <c r="A27" s="732"/>
      <c r="B27" s="733"/>
      <c r="C27" s="733"/>
      <c r="D27" s="733"/>
      <c r="E27" s="733"/>
      <c r="F27" s="734"/>
    </row>
    <row r="28" spans="1:16" x14ac:dyDescent="0.25">
      <c r="A28" s="732"/>
      <c r="B28" s="733"/>
      <c r="C28" s="733"/>
      <c r="D28" s="733"/>
      <c r="E28" s="733"/>
      <c r="F28" s="734"/>
    </row>
    <row r="29" spans="1:16" ht="72" customHeight="1" x14ac:dyDescent="0.25">
      <c r="A29" s="735"/>
      <c r="B29" s="736"/>
      <c r="C29" s="736"/>
      <c r="D29" s="736"/>
      <c r="E29" s="736"/>
      <c r="F29" s="737"/>
    </row>
    <row r="30" spans="1:16" ht="45" customHeight="1" x14ac:dyDescent="0.25"/>
  </sheetData>
  <mergeCells count="11">
    <mergeCell ref="A9:F11"/>
    <mergeCell ref="A12:F12"/>
    <mergeCell ref="A25:F25"/>
    <mergeCell ref="G17:P19"/>
    <mergeCell ref="A26:F29"/>
    <mergeCell ref="A13:F15"/>
    <mergeCell ref="A16:F16"/>
    <mergeCell ref="A17:F19"/>
    <mergeCell ref="A21:F21"/>
    <mergeCell ref="A22:F24"/>
    <mergeCell ref="A20:F20"/>
  </mergeCells>
  <pageMargins left="0.7" right="0.7" top="0.75" bottom="0.75" header="0.3" footer="0.3"/>
  <pageSetup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
  <sheetViews>
    <sheetView showGridLines="0" zoomScale="64" zoomScaleNormal="100" workbookViewId="0">
      <selection activeCell="A12" sqref="A12"/>
    </sheetView>
  </sheetViews>
  <sheetFormatPr defaultColWidth="8.5703125" defaultRowHeight="12.75" x14ac:dyDescent="0.25"/>
  <cols>
    <col min="1" max="1" width="32.42578125" style="10" customWidth="1"/>
    <col min="2" max="9" width="17.140625" style="10" customWidth="1"/>
    <col min="10" max="12" width="8.85546875" style="10"/>
    <col min="13" max="16384" width="8.5703125" style="10"/>
  </cols>
  <sheetData>
    <row r="2" spans="1:11" x14ac:dyDescent="0.25">
      <c r="A2" s="309"/>
      <c r="B2" s="309"/>
      <c r="C2" s="309"/>
      <c r="D2" s="309"/>
      <c r="E2" s="309"/>
      <c r="F2" s="309"/>
      <c r="G2" s="310"/>
      <c r="H2" s="310"/>
      <c r="I2" s="310"/>
    </row>
    <row r="3" spans="1:11" x14ac:dyDescent="0.25">
      <c r="A3" s="309"/>
      <c r="B3" s="309"/>
      <c r="C3" s="309"/>
      <c r="D3" s="309"/>
      <c r="E3" s="309"/>
      <c r="F3" s="309"/>
      <c r="G3" s="310"/>
      <c r="H3" s="310"/>
      <c r="I3" s="310"/>
    </row>
    <row r="4" spans="1:11" ht="15" x14ac:dyDescent="0.25">
      <c r="A4" s="310"/>
      <c r="B4" s="311" t="s">
        <v>1507</v>
      </c>
      <c r="C4" s="309"/>
      <c r="D4" s="309"/>
      <c r="E4" s="309"/>
      <c r="F4" s="309"/>
      <c r="G4" s="310"/>
      <c r="H4" s="310"/>
      <c r="I4" s="310"/>
    </row>
    <row r="5" spans="1:11" x14ac:dyDescent="0.25">
      <c r="A5" s="309"/>
      <c r="B5" s="309"/>
      <c r="C5" s="309"/>
      <c r="D5" s="309"/>
      <c r="E5" s="309"/>
      <c r="F5" s="309"/>
      <c r="G5" s="310"/>
      <c r="H5" s="310"/>
      <c r="I5" s="310"/>
    </row>
    <row r="6" spans="1:11" x14ac:dyDescent="0.25">
      <c r="A6" s="313"/>
      <c r="B6" s="313"/>
      <c r="C6" s="313"/>
      <c r="D6" s="313"/>
      <c r="E6" s="309"/>
      <c r="F6" s="309"/>
      <c r="G6" s="310"/>
      <c r="H6" s="310"/>
      <c r="I6" s="310"/>
    </row>
    <row r="7" spans="1:11" x14ac:dyDescent="0.25">
      <c r="A7" s="534" t="s">
        <v>565</v>
      </c>
    </row>
    <row r="8" spans="1:11" x14ac:dyDescent="0.25">
      <c r="A8" s="534"/>
      <c r="J8" s="319"/>
      <c r="K8" s="319"/>
    </row>
    <row r="9" spans="1:11" x14ac:dyDescent="0.25">
      <c r="A9" s="749" t="s">
        <v>596</v>
      </c>
      <c r="B9" s="749"/>
      <c r="C9" s="749"/>
      <c r="D9" s="749"/>
      <c r="E9" s="749"/>
      <c r="F9" s="749"/>
      <c r="G9" s="749"/>
      <c r="H9" s="749"/>
      <c r="I9" s="749"/>
      <c r="J9" s="319"/>
      <c r="K9" s="319"/>
    </row>
    <row r="10" spans="1:11" x14ac:dyDescent="0.25">
      <c r="A10" s="626"/>
      <c r="B10" s="802">
        <v>2019</v>
      </c>
      <c r="C10" s="802"/>
      <c r="D10" s="802">
        <v>2020</v>
      </c>
      <c r="E10" s="802"/>
      <c r="F10" s="802">
        <v>2021</v>
      </c>
      <c r="G10" s="802"/>
      <c r="H10" s="802">
        <v>2022</v>
      </c>
      <c r="I10" s="802"/>
      <c r="J10" s="319"/>
      <c r="K10" s="319"/>
    </row>
    <row r="11" spans="1:11" ht="24" x14ac:dyDescent="0.25">
      <c r="A11" s="626"/>
      <c r="B11" s="622" t="s">
        <v>426</v>
      </c>
      <c r="C11" s="622" t="s">
        <v>427</v>
      </c>
      <c r="D11" s="622" t="s">
        <v>426</v>
      </c>
      <c r="E11" s="622" t="s">
        <v>427</v>
      </c>
      <c r="F11" s="622" t="s">
        <v>426</v>
      </c>
      <c r="G11" s="622" t="s">
        <v>427</v>
      </c>
      <c r="H11" s="623" t="s">
        <v>426</v>
      </c>
      <c r="I11" s="623" t="s">
        <v>427</v>
      </c>
      <c r="J11" s="319"/>
      <c r="K11" s="319"/>
    </row>
    <row r="12" spans="1:11" ht="89.25" x14ac:dyDescent="0.25">
      <c r="A12" s="443" t="s">
        <v>902</v>
      </c>
      <c r="B12" s="299">
        <v>5192</v>
      </c>
      <c r="C12" s="299">
        <v>10113</v>
      </c>
      <c r="D12" s="299">
        <v>6742</v>
      </c>
      <c r="E12" s="299">
        <v>11606.3</v>
      </c>
      <c r="F12" s="299">
        <v>10295</v>
      </c>
      <c r="G12" s="300">
        <v>11759.9</v>
      </c>
      <c r="H12" s="324">
        <v>12104.25</v>
      </c>
      <c r="I12" s="324">
        <v>11995</v>
      </c>
    </row>
    <row r="13" spans="1:11" ht="38.25" x14ac:dyDescent="0.25">
      <c r="A13" s="443" t="s">
        <v>903</v>
      </c>
      <c r="B13" s="299">
        <v>686</v>
      </c>
      <c r="C13" s="299">
        <v>272</v>
      </c>
      <c r="D13" s="299">
        <v>1563</v>
      </c>
      <c r="E13" s="299">
        <v>155</v>
      </c>
      <c r="F13" s="299">
        <v>245</v>
      </c>
      <c r="G13" s="300">
        <v>214</v>
      </c>
      <c r="H13" s="324">
        <v>45</v>
      </c>
      <c r="I13" s="324">
        <v>227</v>
      </c>
    </row>
    <row r="14" spans="1:11" ht="38.25" x14ac:dyDescent="0.25">
      <c r="A14" s="443" t="s">
        <v>904</v>
      </c>
      <c r="B14" s="299">
        <v>19</v>
      </c>
      <c r="C14" s="299">
        <v>578</v>
      </c>
      <c r="D14" s="299">
        <v>48</v>
      </c>
      <c r="E14" s="299">
        <v>1</v>
      </c>
      <c r="F14" s="299">
        <v>107</v>
      </c>
      <c r="G14" s="300">
        <v>60</v>
      </c>
      <c r="H14" s="324">
        <v>77</v>
      </c>
      <c r="I14" s="324">
        <v>0</v>
      </c>
    </row>
    <row r="15" spans="1:11" ht="89.25" x14ac:dyDescent="0.25">
      <c r="A15" s="443" t="s">
        <v>905</v>
      </c>
      <c r="B15" s="299">
        <v>6099</v>
      </c>
      <c r="C15" s="299">
        <v>9807</v>
      </c>
      <c r="D15" s="299">
        <v>8257</v>
      </c>
      <c r="E15" s="299">
        <v>11760</v>
      </c>
      <c r="F15" s="299">
        <v>10433</v>
      </c>
      <c r="G15" s="300">
        <v>11916</v>
      </c>
      <c r="H15" s="324">
        <v>12072.3</v>
      </c>
      <c r="I15" s="324">
        <v>12221</v>
      </c>
    </row>
    <row r="16" spans="1:11" x14ac:dyDescent="0.25">
      <c r="A16" s="534"/>
      <c r="F16" s="319"/>
      <c r="G16" s="319"/>
      <c r="H16" s="319"/>
      <c r="I16" s="319"/>
      <c r="J16" s="319"/>
    </row>
    <row r="17" spans="1:10" x14ac:dyDescent="0.25">
      <c r="A17" s="749" t="s">
        <v>597</v>
      </c>
      <c r="B17" s="749"/>
      <c r="C17" s="749"/>
      <c r="D17" s="749"/>
      <c r="F17" s="319"/>
      <c r="G17" s="319"/>
      <c r="H17" s="319"/>
      <c r="I17" s="319"/>
      <c r="J17" s="319"/>
    </row>
    <row r="18" spans="1:10" x14ac:dyDescent="0.25">
      <c r="A18" s="407"/>
      <c r="B18" s="591">
        <v>2020</v>
      </c>
      <c r="C18" s="591">
        <v>2021</v>
      </c>
      <c r="D18" s="591">
        <v>2022</v>
      </c>
      <c r="F18" s="319"/>
      <c r="G18" s="319"/>
      <c r="H18" s="319"/>
      <c r="I18" s="319"/>
      <c r="J18" s="319"/>
    </row>
    <row r="19" spans="1:10" ht="41.1" customHeight="1" x14ac:dyDescent="0.25">
      <c r="A19" s="600" t="s">
        <v>906</v>
      </c>
      <c r="B19" s="47">
        <v>1.1000000000000001</v>
      </c>
      <c r="C19" s="46">
        <v>0.5</v>
      </c>
      <c r="D19" s="211">
        <v>1.3</v>
      </c>
      <c r="F19" s="319"/>
      <c r="G19" s="319"/>
      <c r="H19" s="319"/>
      <c r="I19" s="319"/>
      <c r="J19" s="319"/>
    </row>
    <row r="20" spans="1:10" x14ac:dyDescent="0.25">
      <c r="F20" s="319"/>
      <c r="G20" s="319"/>
      <c r="H20" s="319"/>
      <c r="I20" s="319"/>
      <c r="J20" s="319"/>
    </row>
    <row r="21" spans="1:10" ht="26.25" customHeight="1" x14ac:dyDescent="0.25">
      <c r="A21" s="769" t="s">
        <v>1348</v>
      </c>
      <c r="B21" s="769"/>
      <c r="C21" s="769"/>
      <c r="D21" s="769"/>
      <c r="E21" s="769"/>
      <c r="F21" s="769"/>
    </row>
  </sheetData>
  <mergeCells count="7">
    <mergeCell ref="A9:I9"/>
    <mergeCell ref="H10:I10"/>
    <mergeCell ref="A21:F21"/>
    <mergeCell ref="B10:C10"/>
    <mergeCell ref="D10:E10"/>
    <mergeCell ref="F10:G10"/>
    <mergeCell ref="A17:D17"/>
  </mergeCells>
  <pageMargins left="0.7" right="0.7" top="0.75" bottom="0.75" header="0.3" footer="0.3"/>
  <pageSetup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5"/>
  <sheetViews>
    <sheetView showGridLines="0" topLeftCell="A223" zoomScale="70" zoomScaleNormal="50" workbookViewId="0">
      <selection activeCell="A217" sqref="A217:J217"/>
    </sheetView>
  </sheetViews>
  <sheetFormatPr defaultColWidth="9.140625" defaultRowHeight="12.75" x14ac:dyDescent="0.25"/>
  <cols>
    <col min="1" max="1" width="25.85546875" style="10" customWidth="1"/>
    <col min="2" max="13" width="17.140625" style="10" customWidth="1"/>
    <col min="14" max="14" width="9.42578125" style="10" customWidth="1"/>
    <col min="15" max="16" width="9.42578125" style="10" bestFit="1" customWidth="1"/>
    <col min="17" max="17" width="9.140625" style="10" bestFit="1" customWidth="1"/>
    <col min="18" max="18" width="9.42578125" style="10" bestFit="1" customWidth="1"/>
    <col min="19" max="19" width="12" style="10" customWidth="1"/>
    <col min="20" max="20" width="9.140625" style="10" bestFit="1" customWidth="1"/>
    <col min="21" max="21" width="9.140625" style="10" customWidth="1"/>
    <col min="22" max="23" width="9.42578125" style="10" customWidth="1"/>
    <col min="24" max="26" width="9.140625" style="10"/>
    <col min="27" max="27" width="9.5703125" style="10" customWidth="1"/>
    <col min="28" max="16384" width="9.140625" style="10"/>
  </cols>
  <sheetData>
    <row r="2" spans="1:29" ht="15.75" customHeight="1" x14ac:dyDescent="0.25">
      <c r="A2" s="309"/>
      <c r="B2" s="309"/>
      <c r="C2" s="309"/>
      <c r="D2" s="309"/>
      <c r="E2" s="309"/>
      <c r="F2" s="309"/>
      <c r="G2" s="310"/>
      <c r="H2" s="310"/>
      <c r="I2" s="310"/>
      <c r="J2" s="310"/>
    </row>
    <row r="3" spans="1:29" ht="15.75" customHeight="1" x14ac:dyDescent="0.25">
      <c r="A3" s="309"/>
      <c r="B3" s="309"/>
      <c r="C3" s="309"/>
      <c r="D3" s="309"/>
      <c r="E3" s="309"/>
      <c r="F3" s="309"/>
      <c r="G3" s="310"/>
      <c r="H3" s="310"/>
      <c r="I3" s="310"/>
      <c r="J3" s="310"/>
    </row>
    <row r="4" spans="1:29" ht="15.75" customHeight="1" x14ac:dyDescent="0.25">
      <c r="A4" s="310"/>
      <c r="B4" s="311" t="s">
        <v>1507</v>
      </c>
      <c r="C4" s="309"/>
      <c r="D4" s="309"/>
      <c r="E4" s="309"/>
      <c r="F4" s="309"/>
      <c r="G4" s="310"/>
      <c r="H4" s="310"/>
      <c r="I4" s="310"/>
      <c r="J4" s="310"/>
    </row>
    <row r="5" spans="1:29" ht="15.75" customHeight="1" x14ac:dyDescent="0.25">
      <c r="A5" s="309"/>
      <c r="B5" s="312"/>
      <c r="C5" s="309"/>
      <c r="D5" s="309"/>
      <c r="E5" s="309"/>
      <c r="F5" s="309"/>
      <c r="G5" s="310"/>
      <c r="H5" s="310"/>
      <c r="I5" s="310"/>
      <c r="J5" s="310"/>
    </row>
    <row r="6" spans="1:29" x14ac:dyDescent="0.25">
      <c r="A6" s="313"/>
      <c r="B6" s="313"/>
      <c r="C6" s="313"/>
      <c r="D6" s="313"/>
      <c r="E6" s="313"/>
      <c r="F6" s="313"/>
      <c r="G6" s="310"/>
      <c r="H6" s="310"/>
      <c r="I6" s="310"/>
      <c r="J6" s="310"/>
    </row>
    <row r="7" spans="1:29" ht="14.25" x14ac:dyDescent="0.25">
      <c r="A7" s="15" t="s">
        <v>567</v>
      </c>
    </row>
    <row r="8" spans="1:29" x14ac:dyDescent="0.25">
      <c r="A8" s="534"/>
    </row>
    <row r="9" spans="1:29" x14ac:dyDescent="0.25">
      <c r="A9" s="10" t="s">
        <v>1296</v>
      </c>
    </row>
    <row r="10" spans="1:29" x14ac:dyDescent="0.25">
      <c r="A10" s="534"/>
    </row>
    <row r="11" spans="1:29" x14ac:dyDescent="0.25">
      <c r="A11" s="880" t="s">
        <v>1395</v>
      </c>
      <c r="B11" s="880"/>
      <c r="C11" s="880"/>
      <c r="D11" s="880"/>
      <c r="E11" s="880"/>
      <c r="F11" s="880"/>
      <c r="G11" s="880"/>
      <c r="H11" s="880"/>
      <c r="I11" s="880"/>
      <c r="J11" s="880"/>
      <c r="L11" s="627"/>
      <c r="M11" s="627"/>
      <c r="N11" s="627"/>
      <c r="O11" s="627"/>
      <c r="P11" s="627"/>
      <c r="Q11" s="627"/>
      <c r="R11" s="283"/>
      <c r="S11" s="786"/>
      <c r="T11" s="786"/>
      <c r="U11" s="786"/>
      <c r="V11" s="786"/>
      <c r="W11" s="786"/>
      <c r="X11" s="786"/>
      <c r="Y11" s="786"/>
      <c r="Z11" s="786"/>
      <c r="AA11" s="786"/>
      <c r="AB11" s="786"/>
      <c r="AC11" s="596"/>
    </row>
    <row r="12" spans="1:29" x14ac:dyDescent="0.25">
      <c r="A12" s="600"/>
      <c r="B12" s="802">
        <v>2020</v>
      </c>
      <c r="C12" s="802"/>
      <c r="D12" s="802"/>
      <c r="E12" s="802">
        <v>2021</v>
      </c>
      <c r="F12" s="802"/>
      <c r="G12" s="802"/>
      <c r="H12" s="802">
        <v>2022</v>
      </c>
      <c r="I12" s="802"/>
      <c r="J12" s="802"/>
      <c r="M12" s="628"/>
      <c r="N12" s="628"/>
      <c r="O12" s="629"/>
      <c r="P12" s="628"/>
      <c r="Q12" s="629"/>
      <c r="R12" s="283"/>
      <c r="S12" s="630"/>
      <c r="T12" s="631"/>
      <c r="U12" s="631"/>
      <c r="V12" s="630"/>
      <c r="W12" s="630"/>
      <c r="X12" s="631"/>
      <c r="Y12" s="631"/>
      <c r="Z12" s="631"/>
      <c r="AA12" s="630"/>
      <c r="AB12" s="631"/>
      <c r="AC12" s="631"/>
    </row>
    <row r="13" spans="1:29" s="668" customFormat="1" ht="24" x14ac:dyDescent="0.25">
      <c r="A13" s="599"/>
      <c r="B13" s="586" t="s">
        <v>426</v>
      </c>
      <c r="C13" s="586" t="s">
        <v>427</v>
      </c>
      <c r="D13" s="586" t="s">
        <v>1512</v>
      </c>
      <c r="E13" s="586" t="s">
        <v>426</v>
      </c>
      <c r="F13" s="586" t="s">
        <v>427</v>
      </c>
      <c r="G13" s="586" t="s">
        <v>1512</v>
      </c>
      <c r="H13" s="586" t="s">
        <v>426</v>
      </c>
      <c r="I13" s="586" t="s">
        <v>427</v>
      </c>
      <c r="J13" s="586" t="s">
        <v>1512</v>
      </c>
      <c r="M13" s="628"/>
      <c r="N13" s="628"/>
      <c r="O13" s="629"/>
      <c r="P13" s="628"/>
      <c r="Q13" s="629"/>
      <c r="R13" s="579"/>
      <c r="S13" s="630"/>
      <c r="T13" s="631"/>
      <c r="U13" s="631"/>
      <c r="V13" s="630"/>
      <c r="W13" s="630"/>
      <c r="X13" s="631"/>
      <c r="Y13" s="631"/>
      <c r="Z13" s="631"/>
      <c r="AA13" s="630"/>
      <c r="AB13" s="631"/>
      <c r="AC13" s="631"/>
    </row>
    <row r="14" spans="1:29" ht="12.6" customHeight="1" x14ac:dyDescent="0.25">
      <c r="A14" s="881" t="s">
        <v>907</v>
      </c>
      <c r="B14" s="884">
        <v>56150</v>
      </c>
      <c r="C14" s="884">
        <v>35003</v>
      </c>
      <c r="D14" s="884">
        <v>91153</v>
      </c>
      <c r="E14" s="884">
        <v>57933</v>
      </c>
      <c r="F14" s="884">
        <v>35256</v>
      </c>
      <c r="G14" s="884">
        <v>93189</v>
      </c>
      <c r="H14" s="884">
        <v>59463</v>
      </c>
      <c r="I14" s="884">
        <v>37154</v>
      </c>
      <c r="J14" s="884">
        <v>96617</v>
      </c>
      <c r="K14" s="579"/>
      <c r="M14" s="628"/>
      <c r="N14" s="628"/>
      <c r="O14" s="629"/>
      <c r="P14" s="628"/>
      <c r="Q14" s="629"/>
      <c r="R14" s="283"/>
      <c r="S14" s="630"/>
      <c r="T14" s="631"/>
      <c r="U14" s="631"/>
      <c r="V14" s="630"/>
      <c r="W14" s="630"/>
      <c r="X14" s="631"/>
      <c r="Y14" s="631"/>
      <c r="Z14" s="631"/>
      <c r="AA14" s="630"/>
      <c r="AB14" s="631"/>
      <c r="AC14" s="631"/>
    </row>
    <row r="15" spans="1:29" x14ac:dyDescent="0.25">
      <c r="A15" s="882"/>
      <c r="B15" s="885"/>
      <c r="C15" s="885"/>
      <c r="D15" s="885"/>
      <c r="E15" s="885"/>
      <c r="F15" s="885"/>
      <c r="G15" s="885"/>
      <c r="H15" s="885"/>
      <c r="I15" s="885"/>
      <c r="J15" s="885"/>
      <c r="K15" s="579"/>
      <c r="M15" s="628"/>
      <c r="N15" s="628"/>
      <c r="O15" s="629"/>
      <c r="P15" s="628"/>
      <c r="Q15" s="629"/>
      <c r="R15" s="283"/>
      <c r="S15" s="630"/>
      <c r="T15" s="631"/>
      <c r="U15" s="631"/>
      <c r="V15" s="630"/>
      <c r="W15" s="630"/>
      <c r="X15" s="631"/>
      <c r="Y15" s="631"/>
      <c r="Z15" s="631"/>
      <c r="AA15" s="630"/>
      <c r="AB15" s="631"/>
      <c r="AC15" s="631"/>
    </row>
    <row r="16" spans="1:29" ht="36" customHeight="1" x14ac:dyDescent="0.25">
      <c r="A16" s="883"/>
      <c r="B16" s="885"/>
      <c r="C16" s="885"/>
      <c r="D16" s="885"/>
      <c r="E16" s="885"/>
      <c r="F16" s="885"/>
      <c r="G16" s="885"/>
      <c r="H16" s="885"/>
      <c r="I16" s="885"/>
      <c r="J16" s="885"/>
      <c r="K16" s="579"/>
      <c r="M16" s="628"/>
      <c r="N16" s="628"/>
      <c r="O16" s="629"/>
      <c r="P16" s="628"/>
      <c r="Q16" s="629"/>
      <c r="R16" s="283"/>
      <c r="S16" s="630"/>
      <c r="T16" s="631"/>
      <c r="U16" s="631"/>
      <c r="V16" s="630"/>
      <c r="W16" s="630"/>
      <c r="X16" s="631"/>
      <c r="Y16" s="631"/>
      <c r="Z16" s="631"/>
      <c r="AA16" s="630"/>
      <c r="AB16" s="631"/>
      <c r="AC16" s="631"/>
    </row>
    <row r="17" spans="1:29" x14ac:dyDescent="0.25">
      <c r="A17" s="604" t="s">
        <v>688</v>
      </c>
      <c r="B17" s="603">
        <v>46019</v>
      </c>
      <c r="C17" s="603">
        <v>34988</v>
      </c>
      <c r="D17" s="603">
        <v>81007</v>
      </c>
      <c r="E17" s="603">
        <v>47873</v>
      </c>
      <c r="F17" s="603">
        <v>35247</v>
      </c>
      <c r="G17" s="603">
        <v>83120</v>
      </c>
      <c r="H17" s="603">
        <v>49313</v>
      </c>
      <c r="I17" s="603">
        <v>37146</v>
      </c>
      <c r="J17" s="603">
        <v>86459</v>
      </c>
      <c r="K17" s="579"/>
      <c r="M17" s="628"/>
      <c r="N17" s="628"/>
      <c r="O17" s="629"/>
      <c r="P17" s="628"/>
      <c r="Q17" s="629"/>
      <c r="R17" s="283"/>
      <c r="S17" s="630"/>
      <c r="T17" s="631"/>
      <c r="U17" s="631"/>
      <c r="V17" s="630"/>
      <c r="W17" s="630"/>
      <c r="X17" s="631"/>
      <c r="Y17" s="631"/>
      <c r="Z17" s="631"/>
      <c r="AA17" s="630"/>
      <c r="AB17" s="631"/>
      <c r="AC17" s="631"/>
    </row>
    <row r="18" spans="1:29" x14ac:dyDescent="0.25">
      <c r="A18" s="604" t="s">
        <v>908</v>
      </c>
      <c r="B18" s="603">
        <v>10131</v>
      </c>
      <c r="C18" s="604">
        <v>15</v>
      </c>
      <c r="D18" s="603">
        <v>10146</v>
      </c>
      <c r="E18" s="603">
        <v>10060</v>
      </c>
      <c r="F18" s="604">
        <v>9</v>
      </c>
      <c r="G18" s="603">
        <v>10069</v>
      </c>
      <c r="H18" s="603">
        <v>10150</v>
      </c>
      <c r="I18" s="604">
        <v>8</v>
      </c>
      <c r="J18" s="603">
        <v>10158</v>
      </c>
      <c r="K18" s="579"/>
      <c r="M18" s="628"/>
      <c r="N18" s="628"/>
      <c r="O18" s="629"/>
      <c r="P18" s="628"/>
      <c r="Q18" s="629"/>
      <c r="R18" s="283"/>
      <c r="S18" s="630"/>
      <c r="T18" s="631"/>
      <c r="U18" s="631"/>
      <c r="V18" s="630"/>
      <c r="W18" s="630"/>
      <c r="X18" s="631"/>
      <c r="Y18" s="631"/>
      <c r="Z18" s="631"/>
      <c r="AA18" s="630"/>
      <c r="AB18" s="631"/>
      <c r="AC18" s="631"/>
    </row>
    <row r="19" spans="1:29" ht="38.25" x14ac:dyDescent="0.25">
      <c r="A19" s="600" t="s">
        <v>909</v>
      </c>
      <c r="B19" s="604" t="s">
        <v>210</v>
      </c>
      <c r="C19" s="604">
        <v>99.3</v>
      </c>
      <c r="D19" s="604">
        <v>99.1</v>
      </c>
      <c r="E19" s="604">
        <v>98.9</v>
      </c>
      <c r="F19" s="604">
        <v>99.1</v>
      </c>
      <c r="G19" s="23">
        <v>99</v>
      </c>
      <c r="H19" s="604">
        <v>97.1</v>
      </c>
      <c r="I19" s="604">
        <v>99.1</v>
      </c>
      <c r="J19" s="604">
        <v>97.9</v>
      </c>
      <c r="K19" s="579"/>
      <c r="M19" s="628"/>
      <c r="N19" s="628"/>
      <c r="O19" s="629"/>
      <c r="P19" s="628"/>
      <c r="Q19" s="629"/>
      <c r="R19" s="283"/>
      <c r="S19" s="630"/>
      <c r="T19" s="631"/>
      <c r="U19" s="631"/>
      <c r="V19" s="630"/>
      <c r="W19" s="630"/>
      <c r="X19" s="631"/>
      <c r="Y19" s="631"/>
      <c r="Z19" s="631"/>
      <c r="AA19" s="630"/>
      <c r="AB19" s="631"/>
      <c r="AC19" s="631"/>
    </row>
    <row r="20" spans="1:29" x14ac:dyDescent="0.25">
      <c r="A20" s="604" t="s">
        <v>269</v>
      </c>
      <c r="B20" s="604">
        <v>98.8</v>
      </c>
      <c r="C20" s="604">
        <v>98.5</v>
      </c>
      <c r="D20" s="604">
        <v>98.7</v>
      </c>
      <c r="E20" s="604">
        <v>98.7</v>
      </c>
      <c r="F20" s="604">
        <v>98.6</v>
      </c>
      <c r="G20" s="604">
        <v>98.7</v>
      </c>
      <c r="H20" s="604">
        <v>97.5</v>
      </c>
      <c r="I20" s="604">
        <v>98.5</v>
      </c>
      <c r="J20" s="604">
        <v>97.9</v>
      </c>
      <c r="K20" s="579"/>
      <c r="M20" s="628"/>
      <c r="N20" s="628"/>
      <c r="O20" s="629"/>
      <c r="P20" s="628"/>
      <c r="Q20" s="629"/>
      <c r="R20" s="283"/>
      <c r="S20" s="630"/>
      <c r="T20" s="631"/>
      <c r="U20" s="631"/>
      <c r="V20" s="630"/>
      <c r="W20" s="630"/>
      <c r="X20" s="631"/>
      <c r="Y20" s="631"/>
      <c r="Z20" s="631"/>
      <c r="AA20" s="630"/>
      <c r="AB20" s="631"/>
      <c r="AC20" s="631"/>
    </row>
    <row r="21" spans="1:29" x14ac:dyDescent="0.25">
      <c r="A21" s="604" t="s">
        <v>270</v>
      </c>
      <c r="B21" s="604">
        <v>98.8</v>
      </c>
      <c r="C21" s="604">
        <v>99.6</v>
      </c>
      <c r="D21" s="604">
        <v>99.2</v>
      </c>
      <c r="E21" s="23">
        <v>99</v>
      </c>
      <c r="F21" s="604">
        <v>99.3</v>
      </c>
      <c r="G21" s="604">
        <v>99.2</v>
      </c>
      <c r="H21" s="23">
        <v>97</v>
      </c>
      <c r="I21" s="604">
        <v>99.4</v>
      </c>
      <c r="J21" s="604">
        <v>97.8</v>
      </c>
      <c r="K21" s="579"/>
      <c r="M21" s="628"/>
      <c r="N21" s="628"/>
      <c r="O21" s="629"/>
      <c r="P21" s="628"/>
      <c r="Q21" s="629"/>
      <c r="R21" s="283"/>
      <c r="S21" s="630"/>
      <c r="T21" s="631"/>
      <c r="U21" s="631"/>
      <c r="V21" s="630"/>
      <c r="W21" s="630"/>
      <c r="X21" s="631"/>
      <c r="Y21" s="631"/>
      <c r="Z21" s="631"/>
      <c r="AA21" s="630"/>
      <c r="AB21" s="631"/>
      <c r="AC21" s="631"/>
    </row>
    <row r="22" spans="1:29" ht="51" x14ac:dyDescent="0.25">
      <c r="A22" s="600" t="s">
        <v>910</v>
      </c>
      <c r="B22" s="604">
        <v>91.5</v>
      </c>
      <c r="C22" s="604">
        <v>96.1</v>
      </c>
      <c r="D22" s="604">
        <v>93.8</v>
      </c>
      <c r="E22" s="604">
        <v>92.3</v>
      </c>
      <c r="F22" s="604">
        <v>96.1</v>
      </c>
      <c r="G22" s="604">
        <v>94.2</v>
      </c>
      <c r="H22" s="604">
        <v>92.4</v>
      </c>
      <c r="I22" s="604">
        <v>95.5</v>
      </c>
      <c r="J22" s="604">
        <v>93.6</v>
      </c>
      <c r="K22" s="579"/>
      <c r="M22" s="628"/>
      <c r="N22" s="628"/>
      <c r="O22" s="629"/>
      <c r="P22" s="628"/>
      <c r="Q22" s="629"/>
      <c r="R22" s="283"/>
      <c r="S22" s="630"/>
      <c r="T22" s="631"/>
      <c r="U22" s="631"/>
      <c r="V22" s="630"/>
      <c r="W22" s="630"/>
      <c r="X22" s="631"/>
      <c r="Y22" s="631"/>
      <c r="Z22" s="631"/>
      <c r="AA22" s="630"/>
      <c r="AB22" s="631"/>
      <c r="AC22" s="631"/>
    </row>
    <row r="23" spans="1:29" x14ac:dyDescent="0.25">
      <c r="A23" s="604" t="s">
        <v>269</v>
      </c>
      <c r="B23" s="604">
        <v>90.5</v>
      </c>
      <c r="C23" s="604">
        <v>94.6</v>
      </c>
      <c r="D23" s="604">
        <v>92.6</v>
      </c>
      <c r="E23" s="604">
        <v>89.4</v>
      </c>
      <c r="F23" s="604">
        <v>94.6</v>
      </c>
      <c r="G23" s="23">
        <v>92</v>
      </c>
      <c r="H23" s="23">
        <v>90</v>
      </c>
      <c r="I23" s="604">
        <v>93.7</v>
      </c>
      <c r="J23" s="604">
        <v>91.6</v>
      </c>
      <c r="K23" s="579"/>
      <c r="M23" s="628"/>
      <c r="N23" s="628"/>
      <c r="O23" s="629"/>
      <c r="P23" s="628"/>
      <c r="Q23" s="629"/>
      <c r="R23" s="283"/>
      <c r="S23" s="630"/>
      <c r="T23" s="631"/>
      <c r="U23" s="631"/>
      <c r="V23" s="630"/>
      <c r="W23" s="630"/>
      <c r="X23" s="631"/>
      <c r="Y23" s="631"/>
      <c r="Z23" s="631"/>
      <c r="AA23" s="630"/>
      <c r="AB23" s="631"/>
      <c r="AC23" s="631"/>
    </row>
    <row r="24" spans="1:29" x14ac:dyDescent="0.25">
      <c r="A24" s="604" t="s">
        <v>270</v>
      </c>
      <c r="B24" s="604">
        <v>91.9</v>
      </c>
      <c r="C24" s="604">
        <v>96.8</v>
      </c>
      <c r="D24" s="604">
        <v>94.4</v>
      </c>
      <c r="E24" s="604">
        <v>93.2</v>
      </c>
      <c r="F24" s="604">
        <v>96.8</v>
      </c>
      <c r="G24" s="23">
        <v>95</v>
      </c>
      <c r="H24" s="604">
        <v>93.2</v>
      </c>
      <c r="I24" s="604">
        <v>96.2</v>
      </c>
      <c r="J24" s="604">
        <v>94.3</v>
      </c>
      <c r="K24" s="579"/>
      <c r="M24" s="628"/>
      <c r="N24" s="628"/>
      <c r="O24" s="629"/>
      <c r="P24" s="628"/>
      <c r="Q24" s="629"/>
      <c r="R24" s="283"/>
      <c r="S24" s="630"/>
      <c r="T24" s="631"/>
      <c r="U24" s="631"/>
      <c r="V24" s="630"/>
      <c r="W24" s="630"/>
      <c r="X24" s="631"/>
      <c r="Y24" s="631"/>
      <c r="Z24" s="631"/>
      <c r="AA24" s="630"/>
      <c r="AB24" s="631"/>
      <c r="AC24" s="631"/>
    </row>
    <row r="25" spans="1:29" ht="15" customHeight="1" x14ac:dyDescent="0.25">
      <c r="A25" s="861" t="s">
        <v>911</v>
      </c>
      <c r="B25" s="861"/>
      <c r="C25" s="861"/>
      <c r="D25" s="861"/>
      <c r="E25" s="861"/>
      <c r="F25" s="861"/>
      <c r="G25" s="861"/>
      <c r="H25" s="861"/>
      <c r="I25" s="861"/>
      <c r="J25" s="861"/>
      <c r="K25" s="145"/>
      <c r="L25" s="145"/>
      <c r="M25" s="145"/>
      <c r="N25" s="145"/>
      <c r="Q25" s="145"/>
      <c r="R25" s="145"/>
      <c r="S25" s="145"/>
      <c r="T25" s="145"/>
      <c r="U25" s="145"/>
    </row>
    <row r="26" spans="1:29" ht="26.25" customHeight="1" x14ac:dyDescent="0.25">
      <c r="A26" s="817"/>
      <c r="B26" s="817"/>
      <c r="C26" s="817"/>
      <c r="D26" s="817"/>
      <c r="E26" s="817"/>
      <c r="F26" s="817"/>
      <c r="G26" s="817"/>
      <c r="H26" s="817"/>
      <c r="I26" s="817"/>
      <c r="J26" s="817"/>
      <c r="K26" s="145"/>
      <c r="L26" s="145"/>
      <c r="M26" s="145"/>
      <c r="N26" s="145"/>
      <c r="Q26" s="145"/>
      <c r="R26" s="145"/>
      <c r="S26" s="145"/>
      <c r="T26" s="145"/>
      <c r="U26" s="145"/>
    </row>
    <row r="27" spans="1:29" ht="15" customHeight="1" x14ac:dyDescent="0.25">
      <c r="A27" s="598"/>
      <c r="B27" s="598"/>
      <c r="C27" s="598"/>
      <c r="D27" s="598"/>
      <c r="E27" s="598"/>
      <c r="F27" s="598"/>
      <c r="G27" s="598"/>
      <c r="H27" s="598"/>
      <c r="I27" s="598"/>
      <c r="J27" s="145"/>
      <c r="K27" s="145"/>
      <c r="L27" s="145"/>
      <c r="M27" s="145"/>
      <c r="N27" s="145"/>
      <c r="Q27" s="145"/>
      <c r="R27" s="145"/>
      <c r="S27" s="145"/>
      <c r="T27" s="145"/>
      <c r="U27" s="145"/>
    </row>
    <row r="28" spans="1:29" ht="15" customHeight="1" x14ac:dyDescent="0.25">
      <c r="A28" s="876" t="s">
        <v>598</v>
      </c>
      <c r="B28" s="876"/>
      <c r="C28" s="876"/>
      <c r="D28" s="876"/>
      <c r="E28" s="876"/>
      <c r="F28" s="876"/>
      <c r="G28" s="876"/>
      <c r="H28" s="876"/>
      <c r="I28" s="876"/>
      <c r="J28" s="876"/>
      <c r="K28" s="145"/>
      <c r="L28" s="145"/>
      <c r="M28" s="145"/>
      <c r="N28" s="145"/>
      <c r="Q28" s="145"/>
      <c r="R28" s="145"/>
      <c r="S28" s="145"/>
      <c r="T28" s="145"/>
      <c r="U28" s="145"/>
    </row>
    <row r="29" spans="1:29" ht="13.5" customHeight="1" x14ac:dyDescent="0.25">
      <c r="A29" s="207"/>
      <c r="B29" s="877" t="s">
        <v>426</v>
      </c>
      <c r="C29" s="878"/>
      <c r="D29" s="879"/>
      <c r="E29" s="877" t="s">
        <v>427</v>
      </c>
      <c r="F29" s="878"/>
      <c r="G29" s="879"/>
      <c r="H29" s="877" t="s">
        <v>1512</v>
      </c>
      <c r="I29" s="878"/>
      <c r="J29" s="879"/>
      <c r="K29" s="145"/>
      <c r="L29" s="145"/>
      <c r="M29" s="145"/>
      <c r="N29" s="145"/>
      <c r="Q29" s="145"/>
      <c r="R29" s="145"/>
      <c r="S29" s="145"/>
      <c r="T29" s="145"/>
      <c r="U29" s="145"/>
    </row>
    <row r="30" spans="1:29" ht="17.25" customHeight="1" x14ac:dyDescent="0.25">
      <c r="A30" s="207"/>
      <c r="B30" s="220">
        <v>2020</v>
      </c>
      <c r="C30" s="220">
        <v>2021</v>
      </c>
      <c r="D30" s="220">
        <v>2022</v>
      </c>
      <c r="E30" s="220">
        <v>2020</v>
      </c>
      <c r="F30" s="220">
        <v>2021</v>
      </c>
      <c r="G30" s="220">
        <v>2022</v>
      </c>
      <c r="H30" s="220">
        <v>2020</v>
      </c>
      <c r="I30" s="220">
        <v>2021</v>
      </c>
      <c r="J30" s="220">
        <v>2022</v>
      </c>
      <c r="K30" s="145"/>
      <c r="L30" s="145"/>
      <c r="M30" s="145"/>
      <c r="N30" s="145"/>
      <c r="Q30" s="145"/>
      <c r="R30" s="145"/>
      <c r="S30" s="145"/>
      <c r="T30" s="145"/>
      <c r="U30" s="145"/>
    </row>
    <row r="31" spans="1:29" ht="17.25" customHeight="1" x14ac:dyDescent="0.25">
      <c r="A31" s="872" t="s">
        <v>916</v>
      </c>
      <c r="B31" s="873"/>
      <c r="C31" s="873"/>
      <c r="D31" s="873"/>
      <c r="E31" s="873"/>
      <c r="F31" s="873"/>
      <c r="G31" s="873"/>
      <c r="H31" s="873"/>
      <c r="I31" s="873"/>
      <c r="J31" s="874"/>
      <c r="K31" s="145"/>
      <c r="L31" s="145"/>
      <c r="M31" s="145"/>
      <c r="N31" s="145"/>
      <c r="Q31" s="145"/>
      <c r="R31" s="145"/>
      <c r="S31" s="145"/>
      <c r="T31" s="145"/>
      <c r="U31" s="145"/>
    </row>
    <row r="32" spans="1:29" ht="17.25" customHeight="1" x14ac:dyDescent="0.25">
      <c r="A32" s="207" t="s">
        <v>912</v>
      </c>
      <c r="B32" s="607">
        <v>24.7</v>
      </c>
      <c r="C32" s="607">
        <v>24.9</v>
      </c>
      <c r="D32" s="607">
        <v>25.1</v>
      </c>
      <c r="E32" s="607">
        <v>30.8</v>
      </c>
      <c r="F32" s="607">
        <v>31.1</v>
      </c>
      <c r="G32" s="607">
        <v>31.6</v>
      </c>
      <c r="H32" s="607">
        <v>27.8</v>
      </c>
      <c r="I32" s="607">
        <v>28</v>
      </c>
      <c r="J32" s="607">
        <v>27.6</v>
      </c>
      <c r="K32" s="145"/>
      <c r="L32" s="145"/>
      <c r="M32" s="145"/>
      <c r="N32" s="145"/>
      <c r="Q32" s="145"/>
      <c r="R32" s="145"/>
      <c r="S32" s="145"/>
      <c r="T32" s="145"/>
      <c r="U32" s="145"/>
    </row>
    <row r="33" spans="1:21" ht="17.25" customHeight="1" x14ac:dyDescent="0.25">
      <c r="A33" s="325" t="s">
        <v>913</v>
      </c>
      <c r="B33" s="607">
        <v>10.7</v>
      </c>
      <c r="C33" s="607">
        <v>10.5</v>
      </c>
      <c r="D33" s="607">
        <v>10.1</v>
      </c>
      <c r="E33" s="607">
        <v>11.7</v>
      </c>
      <c r="F33" s="607">
        <v>11.2</v>
      </c>
      <c r="G33" s="607">
        <v>10.9</v>
      </c>
      <c r="H33" s="607">
        <v>11.2</v>
      </c>
      <c r="I33" s="607">
        <v>10.9</v>
      </c>
      <c r="J33" s="607">
        <v>10.4</v>
      </c>
      <c r="K33" s="145"/>
      <c r="L33" s="145"/>
      <c r="M33" s="145"/>
      <c r="N33" s="145"/>
      <c r="Q33" s="145"/>
      <c r="R33" s="145"/>
      <c r="S33" s="145"/>
      <c r="T33" s="145"/>
      <c r="U33" s="145"/>
    </row>
    <row r="34" spans="1:21" ht="17.25" customHeight="1" x14ac:dyDescent="0.25">
      <c r="A34" s="325" t="s">
        <v>8</v>
      </c>
      <c r="B34" s="77">
        <v>62.3</v>
      </c>
      <c r="C34" s="77">
        <v>62.5</v>
      </c>
      <c r="D34" s="77">
        <v>62.4</v>
      </c>
      <c r="E34" s="77">
        <v>61.5</v>
      </c>
      <c r="F34" s="77">
        <v>62.4</v>
      </c>
      <c r="G34" s="77">
        <v>62.9</v>
      </c>
      <c r="H34" s="77">
        <v>61.9</v>
      </c>
      <c r="I34" s="77">
        <v>62.5</v>
      </c>
      <c r="J34" s="77">
        <v>62.6</v>
      </c>
      <c r="K34" s="145"/>
      <c r="L34" s="145"/>
      <c r="M34" s="145"/>
      <c r="N34" s="145"/>
      <c r="Q34" s="145"/>
      <c r="R34" s="145"/>
      <c r="S34" s="145"/>
      <c r="T34" s="145"/>
      <c r="U34" s="145"/>
    </row>
    <row r="35" spans="1:21" ht="17.25" customHeight="1" x14ac:dyDescent="0.25">
      <c r="A35" s="325" t="s">
        <v>914</v>
      </c>
      <c r="B35" s="77">
        <v>27</v>
      </c>
      <c r="C35" s="77">
        <v>26.9</v>
      </c>
      <c r="D35" s="77">
        <v>27.6</v>
      </c>
      <c r="E35" s="77">
        <v>26.8</v>
      </c>
      <c r="F35" s="77">
        <v>26.4</v>
      </c>
      <c r="G35" s="77">
        <v>26.2</v>
      </c>
      <c r="H35" s="77">
        <v>26.9</v>
      </c>
      <c r="I35" s="77">
        <v>26.7</v>
      </c>
      <c r="J35" s="77">
        <v>27</v>
      </c>
      <c r="K35" s="145"/>
      <c r="L35" s="145"/>
      <c r="M35" s="145"/>
      <c r="N35" s="145"/>
      <c r="Q35" s="145"/>
      <c r="R35" s="145"/>
      <c r="S35" s="145"/>
      <c r="T35" s="145"/>
      <c r="U35" s="145"/>
    </row>
    <row r="36" spans="1:21" ht="17.25" customHeight="1" x14ac:dyDescent="0.25">
      <c r="A36" s="207" t="s">
        <v>915</v>
      </c>
      <c r="B36" s="607">
        <v>75.3</v>
      </c>
      <c r="C36" s="607">
        <v>75.099999999999994</v>
      </c>
      <c r="D36" s="607">
        <v>74.900000000000006</v>
      </c>
      <c r="E36" s="607">
        <v>69.2</v>
      </c>
      <c r="F36" s="607">
        <v>68.900000000000006</v>
      </c>
      <c r="G36" s="607">
        <v>68.400000000000006</v>
      </c>
      <c r="H36" s="607">
        <v>72.3</v>
      </c>
      <c r="I36" s="607">
        <v>72</v>
      </c>
      <c r="J36" s="607">
        <v>72.400000000000006</v>
      </c>
      <c r="K36" s="145"/>
      <c r="L36" s="145"/>
      <c r="M36" s="145"/>
      <c r="N36" s="145"/>
      <c r="Q36" s="145"/>
      <c r="R36" s="145"/>
      <c r="S36" s="145"/>
      <c r="T36" s="145"/>
      <c r="U36" s="145"/>
    </row>
    <row r="37" spans="1:21" ht="17.25" customHeight="1" x14ac:dyDescent="0.25">
      <c r="A37" s="325" t="s">
        <v>913</v>
      </c>
      <c r="B37" s="77">
        <v>16.3</v>
      </c>
      <c r="C37" s="77">
        <v>15.9</v>
      </c>
      <c r="D37" s="77">
        <v>14.6</v>
      </c>
      <c r="E37" s="77">
        <v>13.4</v>
      </c>
      <c r="F37" s="77">
        <v>13.6</v>
      </c>
      <c r="G37" s="77">
        <v>13.8</v>
      </c>
      <c r="H37" s="77">
        <v>14.9</v>
      </c>
      <c r="I37" s="77">
        <v>14.8</v>
      </c>
      <c r="J37" s="77">
        <v>14.3</v>
      </c>
      <c r="K37" s="145"/>
      <c r="L37" s="145"/>
      <c r="M37" s="145"/>
      <c r="N37" s="145"/>
      <c r="Q37" s="145"/>
      <c r="R37" s="145"/>
      <c r="S37" s="145"/>
      <c r="T37" s="145"/>
      <c r="U37" s="145"/>
    </row>
    <row r="38" spans="1:21" ht="17.25" customHeight="1" x14ac:dyDescent="0.25">
      <c r="A38" s="325" t="s">
        <v>8</v>
      </c>
      <c r="B38" s="77">
        <v>62.2</v>
      </c>
      <c r="C38" s="77">
        <v>63</v>
      </c>
      <c r="D38" s="77">
        <v>63.1</v>
      </c>
      <c r="E38" s="77">
        <v>57</v>
      </c>
      <c r="F38" s="77">
        <v>57.3</v>
      </c>
      <c r="G38" s="77">
        <v>57.3</v>
      </c>
      <c r="H38" s="77">
        <v>59.6</v>
      </c>
      <c r="I38" s="77">
        <v>60.2</v>
      </c>
      <c r="J38" s="77">
        <v>61</v>
      </c>
      <c r="K38" s="145"/>
      <c r="L38" s="145"/>
      <c r="M38" s="145"/>
      <c r="N38" s="145"/>
      <c r="Q38" s="145"/>
      <c r="R38" s="145"/>
      <c r="S38" s="145"/>
      <c r="T38" s="145"/>
      <c r="U38" s="145"/>
    </row>
    <row r="39" spans="1:21" ht="17.25" customHeight="1" x14ac:dyDescent="0.25">
      <c r="A39" s="325" t="s">
        <v>914</v>
      </c>
      <c r="B39" s="77">
        <v>21.5</v>
      </c>
      <c r="C39" s="77">
        <v>21.1</v>
      </c>
      <c r="D39" s="77">
        <v>22.4</v>
      </c>
      <c r="E39" s="77">
        <v>29.7</v>
      </c>
      <c r="F39" s="77">
        <v>29.1</v>
      </c>
      <c r="G39" s="77">
        <v>28.8</v>
      </c>
      <c r="H39" s="77">
        <v>25.6</v>
      </c>
      <c r="I39" s="77">
        <v>25.1</v>
      </c>
      <c r="J39" s="77">
        <v>24.7</v>
      </c>
      <c r="K39" s="145"/>
      <c r="L39" s="145"/>
      <c r="M39" s="145"/>
      <c r="N39" s="145"/>
      <c r="Q39" s="145"/>
      <c r="R39" s="145"/>
      <c r="S39" s="145"/>
      <c r="T39" s="145"/>
      <c r="U39" s="145"/>
    </row>
    <row r="40" spans="1:21" ht="17.25" customHeight="1" x14ac:dyDescent="0.25">
      <c r="A40" s="872" t="s">
        <v>1610</v>
      </c>
      <c r="B40" s="873"/>
      <c r="C40" s="873"/>
      <c r="D40" s="873"/>
      <c r="E40" s="873"/>
      <c r="F40" s="873"/>
      <c r="G40" s="873"/>
      <c r="H40" s="873"/>
      <c r="I40" s="873"/>
      <c r="J40" s="874"/>
      <c r="K40" s="145"/>
      <c r="L40" s="145"/>
      <c r="M40" s="145"/>
      <c r="N40" s="145"/>
      <c r="Q40" s="145"/>
      <c r="R40" s="145"/>
      <c r="S40" s="145"/>
      <c r="T40" s="145"/>
      <c r="U40" s="145"/>
    </row>
    <row r="41" spans="1:21" ht="17.25" customHeight="1" x14ac:dyDescent="0.25">
      <c r="A41" s="207" t="s">
        <v>912</v>
      </c>
      <c r="B41" s="607">
        <v>16.600000000000001</v>
      </c>
      <c r="C41" s="607">
        <v>17.399999999999999</v>
      </c>
      <c r="D41" s="607">
        <v>18</v>
      </c>
      <c r="E41" s="607">
        <v>18.100000000000001</v>
      </c>
      <c r="F41" s="607">
        <v>22.6</v>
      </c>
      <c r="G41" s="607">
        <v>24.4</v>
      </c>
      <c r="H41" s="607">
        <v>17.399999999999999</v>
      </c>
      <c r="I41" s="607">
        <v>20</v>
      </c>
      <c r="J41" s="607">
        <v>19.899999999999999</v>
      </c>
      <c r="K41" s="145"/>
      <c r="L41" s="145"/>
      <c r="M41" s="145"/>
      <c r="N41" s="145"/>
      <c r="Q41" s="145"/>
      <c r="R41" s="145"/>
      <c r="S41" s="145"/>
      <c r="T41" s="145"/>
      <c r="U41" s="145"/>
    </row>
    <row r="42" spans="1:21" ht="17.25" customHeight="1" x14ac:dyDescent="0.25">
      <c r="A42" s="325" t="s">
        <v>913</v>
      </c>
      <c r="B42" s="77">
        <v>0</v>
      </c>
      <c r="C42" s="77">
        <v>0</v>
      </c>
      <c r="D42" s="77">
        <v>0</v>
      </c>
      <c r="E42" s="77">
        <v>0</v>
      </c>
      <c r="F42" s="77">
        <v>1.2</v>
      </c>
      <c r="G42" s="77">
        <v>2.8</v>
      </c>
      <c r="H42" s="607">
        <v>0</v>
      </c>
      <c r="I42" s="607">
        <v>0.6</v>
      </c>
      <c r="J42" s="607">
        <v>1</v>
      </c>
      <c r="K42" s="145"/>
      <c r="L42" s="145"/>
      <c r="M42" s="145"/>
      <c r="N42" s="145"/>
      <c r="Q42" s="145"/>
      <c r="R42" s="145"/>
      <c r="S42" s="145"/>
      <c r="T42" s="145"/>
      <c r="U42" s="145"/>
    </row>
    <row r="43" spans="1:21" ht="17.25" customHeight="1" x14ac:dyDescent="0.25">
      <c r="A43" s="325" t="s">
        <v>8</v>
      </c>
      <c r="B43" s="77">
        <v>73.8</v>
      </c>
      <c r="C43" s="77">
        <v>71.900000000000006</v>
      </c>
      <c r="D43" s="77">
        <v>74.2</v>
      </c>
      <c r="E43" s="77">
        <v>75</v>
      </c>
      <c r="F43" s="77">
        <v>79</v>
      </c>
      <c r="G43" s="77">
        <v>65.3</v>
      </c>
      <c r="H43" s="607">
        <v>74.400000000000006</v>
      </c>
      <c r="I43" s="607">
        <v>75.5</v>
      </c>
      <c r="J43" s="607">
        <v>70.900000000000006</v>
      </c>
      <c r="K43" s="145"/>
      <c r="L43" s="145"/>
      <c r="M43" s="145"/>
      <c r="N43" s="145"/>
      <c r="Q43" s="145"/>
      <c r="R43" s="145"/>
      <c r="S43" s="145"/>
      <c r="T43" s="145"/>
      <c r="U43" s="145"/>
    </row>
    <row r="44" spans="1:21" ht="17.25" customHeight="1" x14ac:dyDescent="0.25">
      <c r="A44" s="325" t="s">
        <v>914</v>
      </c>
      <c r="B44" s="77">
        <v>26.2</v>
      </c>
      <c r="C44" s="77">
        <v>28.1</v>
      </c>
      <c r="D44" s="77">
        <v>25.8</v>
      </c>
      <c r="E44" s="77">
        <v>25</v>
      </c>
      <c r="F44" s="77">
        <v>19.8</v>
      </c>
      <c r="G44" s="77">
        <v>31.9</v>
      </c>
      <c r="H44" s="607">
        <v>25.6</v>
      </c>
      <c r="I44" s="607">
        <v>24</v>
      </c>
      <c r="J44" s="607">
        <v>28.1</v>
      </c>
      <c r="K44" s="145"/>
      <c r="L44" s="145"/>
      <c r="M44" s="145"/>
      <c r="N44" s="145"/>
      <c r="Q44" s="145"/>
      <c r="R44" s="145"/>
      <c r="S44" s="145"/>
      <c r="T44" s="145"/>
      <c r="U44" s="145"/>
    </row>
    <row r="45" spans="1:21" ht="17.25" customHeight="1" x14ac:dyDescent="0.25">
      <c r="A45" s="207" t="s">
        <v>915</v>
      </c>
      <c r="B45" s="607">
        <v>83.4</v>
      </c>
      <c r="C45" s="607">
        <v>82.6</v>
      </c>
      <c r="D45" s="607">
        <v>82</v>
      </c>
      <c r="E45" s="607">
        <v>81.900000000000006</v>
      </c>
      <c r="F45" s="607">
        <v>77.400000000000006</v>
      </c>
      <c r="G45" s="607">
        <v>75.599999999999994</v>
      </c>
      <c r="H45" s="607">
        <v>82.7</v>
      </c>
      <c r="I45" s="607">
        <v>80</v>
      </c>
      <c r="J45" s="607">
        <v>80.099999999999994</v>
      </c>
      <c r="K45" s="145"/>
      <c r="L45" s="145"/>
      <c r="M45" s="145"/>
      <c r="N45" s="145"/>
      <c r="Q45" s="145"/>
      <c r="R45" s="145"/>
      <c r="S45" s="145"/>
      <c r="T45" s="145"/>
      <c r="U45" s="145"/>
    </row>
    <row r="46" spans="1:21" ht="17.25" customHeight="1" x14ac:dyDescent="0.25">
      <c r="A46" s="325" t="s">
        <v>913</v>
      </c>
      <c r="B46" s="77">
        <v>0.6</v>
      </c>
      <c r="C46" s="77">
        <v>0.2</v>
      </c>
      <c r="D46" s="77">
        <v>0.2</v>
      </c>
      <c r="E46" s="77">
        <v>1.1000000000000001</v>
      </c>
      <c r="F46" s="77">
        <v>0.7</v>
      </c>
      <c r="G46" s="77">
        <v>0.4</v>
      </c>
      <c r="H46" s="607">
        <v>0.9</v>
      </c>
      <c r="I46" s="607">
        <v>0.5</v>
      </c>
      <c r="J46" s="607">
        <v>0.3</v>
      </c>
      <c r="K46" s="145"/>
      <c r="L46" s="145"/>
      <c r="M46" s="145"/>
      <c r="N46" s="145"/>
      <c r="Q46" s="145"/>
      <c r="R46" s="145"/>
      <c r="S46" s="145"/>
      <c r="T46" s="145"/>
      <c r="U46" s="145"/>
    </row>
    <row r="47" spans="1:21" ht="17.25" customHeight="1" x14ac:dyDescent="0.25">
      <c r="A47" s="325" t="s">
        <v>8</v>
      </c>
      <c r="B47" s="77">
        <v>61</v>
      </c>
      <c r="C47" s="77">
        <v>57.7</v>
      </c>
      <c r="D47" s="77">
        <v>58.7</v>
      </c>
      <c r="E47" s="77">
        <v>66.099999999999994</v>
      </c>
      <c r="F47" s="77">
        <v>69.8</v>
      </c>
      <c r="G47" s="77">
        <v>64.599999999999994</v>
      </c>
      <c r="H47" s="607">
        <v>63.6</v>
      </c>
      <c r="I47" s="607">
        <v>63.8</v>
      </c>
      <c r="J47" s="607">
        <v>60.3</v>
      </c>
      <c r="K47" s="145"/>
      <c r="L47" s="145"/>
      <c r="M47" s="145"/>
      <c r="N47" s="145"/>
      <c r="Q47" s="145"/>
      <c r="R47" s="145"/>
      <c r="S47" s="145"/>
      <c r="T47" s="145"/>
      <c r="U47" s="145"/>
    </row>
    <row r="48" spans="1:21" ht="17.25" customHeight="1" x14ac:dyDescent="0.25">
      <c r="A48" s="325" t="s">
        <v>914</v>
      </c>
      <c r="B48" s="77">
        <v>38.4</v>
      </c>
      <c r="C48" s="77">
        <v>42.1</v>
      </c>
      <c r="D48" s="77">
        <v>41.2</v>
      </c>
      <c r="E48" s="77">
        <v>32.799999999999997</v>
      </c>
      <c r="F48" s="77">
        <v>29.5</v>
      </c>
      <c r="G48" s="77">
        <v>35</v>
      </c>
      <c r="H48" s="607">
        <v>35.6</v>
      </c>
      <c r="I48" s="607">
        <v>35.799999999999997</v>
      </c>
      <c r="J48" s="607">
        <v>39.4</v>
      </c>
      <c r="K48" s="145"/>
      <c r="L48" s="145"/>
      <c r="M48" s="145"/>
      <c r="N48" s="145"/>
      <c r="Q48" s="145"/>
      <c r="R48" s="145"/>
      <c r="S48" s="145"/>
      <c r="T48" s="145"/>
      <c r="U48" s="145"/>
    </row>
    <row r="49" spans="1:21" ht="17.25" customHeight="1" x14ac:dyDescent="0.25">
      <c r="A49" s="872" t="s">
        <v>917</v>
      </c>
      <c r="B49" s="873"/>
      <c r="C49" s="873"/>
      <c r="D49" s="873"/>
      <c r="E49" s="873"/>
      <c r="F49" s="873"/>
      <c r="G49" s="873"/>
      <c r="H49" s="873"/>
      <c r="I49" s="873"/>
      <c r="J49" s="874"/>
      <c r="K49" s="145"/>
      <c r="L49" s="145"/>
      <c r="M49" s="145"/>
      <c r="N49" s="145"/>
      <c r="Q49" s="145"/>
      <c r="R49" s="145"/>
      <c r="S49" s="145"/>
      <c r="T49" s="145"/>
      <c r="U49" s="145"/>
    </row>
    <row r="50" spans="1:21" ht="17.25" customHeight="1" x14ac:dyDescent="0.25">
      <c r="A50" s="207" t="s">
        <v>912</v>
      </c>
      <c r="B50" s="607">
        <v>20.100000000000001</v>
      </c>
      <c r="C50" s="607">
        <v>21.2</v>
      </c>
      <c r="D50" s="607">
        <v>21.7</v>
      </c>
      <c r="E50" s="607">
        <v>22.6</v>
      </c>
      <c r="F50" s="607">
        <v>22.4</v>
      </c>
      <c r="G50" s="607">
        <v>23.2</v>
      </c>
      <c r="H50" s="607">
        <v>21.4</v>
      </c>
      <c r="I50" s="607">
        <v>21.8</v>
      </c>
      <c r="J50" s="607">
        <v>22.4</v>
      </c>
      <c r="K50" s="145"/>
      <c r="L50" s="145"/>
      <c r="M50" s="145"/>
      <c r="N50" s="145"/>
      <c r="Q50" s="145"/>
      <c r="R50" s="145"/>
      <c r="S50" s="145"/>
      <c r="T50" s="145"/>
      <c r="U50" s="145"/>
    </row>
    <row r="51" spans="1:21" ht="17.25" customHeight="1" x14ac:dyDescent="0.25">
      <c r="A51" s="325" t="s">
        <v>913</v>
      </c>
      <c r="B51" s="77">
        <v>1.9</v>
      </c>
      <c r="C51" s="77">
        <v>1.6</v>
      </c>
      <c r="D51" s="77">
        <v>2.1</v>
      </c>
      <c r="E51" s="77">
        <v>2.7</v>
      </c>
      <c r="F51" s="77">
        <v>3.1</v>
      </c>
      <c r="G51" s="77">
        <v>3.4</v>
      </c>
      <c r="H51" s="607">
        <v>2.2999999999999998</v>
      </c>
      <c r="I51" s="607">
        <v>2.4</v>
      </c>
      <c r="J51" s="607">
        <v>2.7</v>
      </c>
      <c r="K51" s="145"/>
      <c r="L51" s="145"/>
      <c r="M51" s="145"/>
      <c r="N51" s="145"/>
      <c r="Q51" s="145"/>
      <c r="R51" s="145"/>
      <c r="S51" s="145"/>
      <c r="T51" s="145"/>
      <c r="U51" s="145"/>
    </row>
    <row r="52" spans="1:21" ht="17.25" customHeight="1" x14ac:dyDescent="0.25">
      <c r="A52" s="325" t="s">
        <v>8</v>
      </c>
      <c r="B52" s="77">
        <v>66.599999999999994</v>
      </c>
      <c r="C52" s="77">
        <v>66.2</v>
      </c>
      <c r="D52" s="77">
        <v>65.3</v>
      </c>
      <c r="E52" s="77">
        <v>63.7</v>
      </c>
      <c r="F52" s="77">
        <v>67.599999999999994</v>
      </c>
      <c r="G52" s="77">
        <v>68</v>
      </c>
      <c r="H52" s="607">
        <v>65.2</v>
      </c>
      <c r="I52" s="607">
        <v>66.900000000000006</v>
      </c>
      <c r="J52" s="607">
        <v>66.7</v>
      </c>
      <c r="K52" s="145"/>
      <c r="L52" s="145"/>
      <c r="M52" s="145"/>
      <c r="N52" s="145"/>
      <c r="Q52" s="145"/>
      <c r="R52" s="145"/>
      <c r="S52" s="145"/>
      <c r="T52" s="145"/>
      <c r="U52" s="145"/>
    </row>
    <row r="53" spans="1:21" ht="17.25" customHeight="1" x14ac:dyDescent="0.25">
      <c r="A53" s="325" t="s">
        <v>914</v>
      </c>
      <c r="B53" s="77">
        <v>31.6</v>
      </c>
      <c r="C53" s="77">
        <v>32.200000000000003</v>
      </c>
      <c r="D53" s="77">
        <v>32.700000000000003</v>
      </c>
      <c r="E53" s="77">
        <v>33.6</v>
      </c>
      <c r="F53" s="77">
        <v>29.3</v>
      </c>
      <c r="G53" s="77">
        <v>28.6</v>
      </c>
      <c r="H53" s="607">
        <v>32.6</v>
      </c>
      <c r="I53" s="607">
        <v>30.8</v>
      </c>
      <c r="J53" s="607">
        <v>30.6</v>
      </c>
      <c r="K53" s="145"/>
      <c r="L53" s="145"/>
      <c r="M53" s="145"/>
      <c r="N53" s="145"/>
      <c r="Q53" s="145"/>
      <c r="R53" s="145"/>
      <c r="S53" s="145"/>
      <c r="T53" s="145"/>
      <c r="U53" s="145"/>
    </row>
    <row r="54" spans="1:21" ht="17.25" customHeight="1" x14ac:dyDescent="0.25">
      <c r="A54" s="207" t="s">
        <v>915</v>
      </c>
      <c r="B54" s="607">
        <v>79.900000000000006</v>
      </c>
      <c r="C54" s="607">
        <v>78.8</v>
      </c>
      <c r="D54" s="607">
        <v>78.3</v>
      </c>
      <c r="E54" s="607">
        <v>77.400000000000006</v>
      </c>
      <c r="F54" s="607">
        <v>77.599999999999994</v>
      </c>
      <c r="G54" s="607">
        <v>76.8</v>
      </c>
      <c r="H54" s="607">
        <v>78.7</v>
      </c>
      <c r="I54" s="607">
        <v>78.2</v>
      </c>
      <c r="J54" s="607">
        <v>77.599999999999994</v>
      </c>
      <c r="K54" s="145"/>
      <c r="L54" s="145"/>
      <c r="M54" s="145"/>
      <c r="N54" s="145"/>
      <c r="Q54" s="145"/>
      <c r="R54" s="145"/>
      <c r="S54" s="145"/>
      <c r="T54" s="145"/>
      <c r="U54" s="145"/>
    </row>
    <row r="55" spans="1:21" ht="17.25" customHeight="1" x14ac:dyDescent="0.25">
      <c r="A55" s="325" t="s">
        <v>913</v>
      </c>
      <c r="B55" s="77">
        <v>3.1</v>
      </c>
      <c r="C55" s="77">
        <v>3.2</v>
      </c>
      <c r="D55" s="77">
        <v>2.7</v>
      </c>
      <c r="E55" s="77">
        <v>3.8</v>
      </c>
      <c r="F55" s="77">
        <v>3.4</v>
      </c>
      <c r="G55" s="77">
        <v>3.9</v>
      </c>
      <c r="H55" s="607">
        <v>3.5</v>
      </c>
      <c r="I55" s="607">
        <v>3.3</v>
      </c>
      <c r="J55" s="607">
        <v>3.3</v>
      </c>
      <c r="K55" s="145"/>
      <c r="L55" s="145"/>
      <c r="M55" s="145"/>
      <c r="N55" s="145"/>
      <c r="Q55" s="145"/>
      <c r="R55" s="145"/>
      <c r="S55" s="145"/>
      <c r="T55" s="145"/>
      <c r="U55" s="145"/>
    </row>
    <row r="56" spans="1:21" ht="17.25" customHeight="1" x14ac:dyDescent="0.25">
      <c r="A56" s="325" t="s">
        <v>8</v>
      </c>
      <c r="B56" s="77">
        <v>66.7</v>
      </c>
      <c r="C56" s="77">
        <v>68.900000000000006</v>
      </c>
      <c r="D56" s="77">
        <v>67.599999999999994</v>
      </c>
      <c r="E56" s="77">
        <v>66.5</v>
      </c>
      <c r="F56" s="77">
        <v>67</v>
      </c>
      <c r="G56" s="77">
        <v>67.3</v>
      </c>
      <c r="H56" s="607">
        <v>66.599999999999994</v>
      </c>
      <c r="I56" s="607">
        <v>68</v>
      </c>
      <c r="J56" s="607">
        <v>67.5</v>
      </c>
      <c r="K56" s="145"/>
      <c r="L56" s="145"/>
      <c r="M56" s="145"/>
      <c r="N56" s="145"/>
      <c r="Q56" s="145"/>
      <c r="R56" s="145"/>
      <c r="S56" s="145"/>
      <c r="T56" s="145"/>
      <c r="U56" s="145"/>
    </row>
    <row r="57" spans="1:21" ht="17.25" customHeight="1" x14ac:dyDescent="0.25">
      <c r="A57" s="325" t="s">
        <v>914</v>
      </c>
      <c r="B57" s="77">
        <v>30.2</v>
      </c>
      <c r="C57" s="77">
        <v>27.9</v>
      </c>
      <c r="D57" s="77">
        <v>29.7</v>
      </c>
      <c r="E57" s="77">
        <v>29.7</v>
      </c>
      <c r="F57" s="77">
        <v>29.5</v>
      </c>
      <c r="G57" s="77">
        <v>28.8</v>
      </c>
      <c r="H57" s="607">
        <v>30</v>
      </c>
      <c r="I57" s="607">
        <v>28.7</v>
      </c>
      <c r="J57" s="607">
        <v>29.2</v>
      </c>
      <c r="K57" s="145"/>
      <c r="L57" s="145"/>
      <c r="M57" s="145"/>
      <c r="N57" s="145"/>
      <c r="Q57" s="145"/>
      <c r="R57" s="145"/>
      <c r="S57" s="145"/>
      <c r="T57" s="145"/>
      <c r="U57" s="145"/>
    </row>
    <row r="58" spans="1:21" ht="17.25" customHeight="1" x14ac:dyDescent="0.25">
      <c r="A58" s="872" t="s">
        <v>918</v>
      </c>
      <c r="B58" s="873"/>
      <c r="C58" s="873"/>
      <c r="D58" s="873"/>
      <c r="E58" s="873"/>
      <c r="F58" s="873"/>
      <c r="G58" s="873"/>
      <c r="H58" s="873"/>
      <c r="I58" s="873"/>
      <c r="J58" s="874"/>
      <c r="K58" s="145"/>
      <c r="L58" s="145"/>
      <c r="M58" s="145"/>
      <c r="N58" s="145"/>
      <c r="Q58" s="145"/>
      <c r="R58" s="145"/>
      <c r="S58" s="145"/>
      <c r="T58" s="145"/>
      <c r="U58" s="145"/>
    </row>
    <row r="59" spans="1:21" ht="17.25" customHeight="1" x14ac:dyDescent="0.25">
      <c r="A59" s="207" t="s">
        <v>912</v>
      </c>
      <c r="B59" s="607">
        <v>56.6</v>
      </c>
      <c r="C59" s="607">
        <v>54.5</v>
      </c>
      <c r="D59" s="607">
        <v>55.6</v>
      </c>
      <c r="E59" s="607">
        <v>58.5</v>
      </c>
      <c r="F59" s="607">
        <v>58.8</v>
      </c>
      <c r="G59" s="607">
        <v>58.8</v>
      </c>
      <c r="H59" s="607">
        <v>57.6</v>
      </c>
      <c r="I59" s="607">
        <v>56.7</v>
      </c>
      <c r="J59" s="607">
        <v>57.2</v>
      </c>
      <c r="K59" s="145"/>
      <c r="L59" s="145"/>
      <c r="M59" s="145"/>
      <c r="N59" s="145"/>
      <c r="Q59" s="145"/>
      <c r="R59" s="145"/>
      <c r="S59" s="145"/>
      <c r="T59" s="145"/>
      <c r="U59" s="145"/>
    </row>
    <row r="60" spans="1:21" ht="17.25" customHeight="1" x14ac:dyDescent="0.25">
      <c r="A60" s="325" t="s">
        <v>913</v>
      </c>
      <c r="B60" s="77">
        <v>13.7</v>
      </c>
      <c r="C60" s="77">
        <v>14.1</v>
      </c>
      <c r="D60" s="77">
        <v>14.3</v>
      </c>
      <c r="E60" s="77">
        <v>13.2</v>
      </c>
      <c r="F60" s="77">
        <v>12.4</v>
      </c>
      <c r="G60" s="77">
        <v>12</v>
      </c>
      <c r="H60" s="607">
        <v>13.5</v>
      </c>
      <c r="I60" s="607">
        <v>13.3</v>
      </c>
      <c r="J60" s="607">
        <v>13</v>
      </c>
      <c r="K60" s="145"/>
      <c r="L60" s="145"/>
      <c r="M60" s="145"/>
      <c r="N60" s="145"/>
      <c r="Q60" s="145"/>
      <c r="R60" s="145"/>
      <c r="S60" s="145"/>
      <c r="T60" s="145"/>
      <c r="U60" s="145"/>
    </row>
    <row r="61" spans="1:21" ht="17.25" customHeight="1" x14ac:dyDescent="0.25">
      <c r="A61" s="325" t="s">
        <v>8</v>
      </c>
      <c r="B61" s="77">
        <v>66.5</v>
      </c>
      <c r="C61" s="77">
        <v>67</v>
      </c>
      <c r="D61" s="77">
        <v>66.8</v>
      </c>
      <c r="E61" s="77">
        <v>66.599999999999994</v>
      </c>
      <c r="F61" s="77">
        <v>67.599999999999994</v>
      </c>
      <c r="G61" s="77">
        <v>68.599999999999994</v>
      </c>
      <c r="H61" s="607">
        <v>66.599999999999994</v>
      </c>
      <c r="I61" s="607">
        <v>67.3</v>
      </c>
      <c r="J61" s="607">
        <v>67.7</v>
      </c>
      <c r="K61" s="145"/>
      <c r="L61" s="145"/>
      <c r="M61" s="145"/>
      <c r="N61" s="145"/>
      <c r="Q61" s="145"/>
      <c r="R61" s="145"/>
      <c r="S61" s="145"/>
      <c r="T61" s="145"/>
      <c r="U61" s="145"/>
    </row>
    <row r="62" spans="1:21" ht="17.25" customHeight="1" x14ac:dyDescent="0.25">
      <c r="A62" s="325" t="s">
        <v>914</v>
      </c>
      <c r="B62" s="77">
        <v>19.8</v>
      </c>
      <c r="C62" s="77">
        <v>18.899999999999999</v>
      </c>
      <c r="D62" s="77">
        <v>18.899999999999999</v>
      </c>
      <c r="E62" s="77">
        <v>20.2</v>
      </c>
      <c r="F62" s="77">
        <v>20.100000000000001</v>
      </c>
      <c r="G62" s="77">
        <v>19.5</v>
      </c>
      <c r="H62" s="607">
        <v>20</v>
      </c>
      <c r="I62" s="607">
        <v>19.5</v>
      </c>
      <c r="J62" s="607">
        <v>19.2</v>
      </c>
      <c r="K62" s="145"/>
      <c r="L62" s="145"/>
      <c r="M62" s="145"/>
      <c r="N62" s="145"/>
      <c r="Q62" s="145"/>
      <c r="R62" s="145"/>
      <c r="S62" s="145"/>
      <c r="T62" s="145"/>
      <c r="U62" s="145"/>
    </row>
    <row r="63" spans="1:21" ht="17.25" customHeight="1" x14ac:dyDescent="0.25">
      <c r="A63" s="207" t="s">
        <v>915</v>
      </c>
      <c r="B63" s="607">
        <v>43.4</v>
      </c>
      <c r="C63" s="607">
        <v>45.5</v>
      </c>
      <c r="D63" s="607">
        <v>44.4</v>
      </c>
      <c r="E63" s="607">
        <v>41.5</v>
      </c>
      <c r="F63" s="607">
        <v>41.2</v>
      </c>
      <c r="G63" s="607">
        <v>41.2</v>
      </c>
      <c r="H63" s="607">
        <v>42.5</v>
      </c>
      <c r="I63" s="607">
        <v>43.4</v>
      </c>
      <c r="J63" s="607">
        <v>42.8</v>
      </c>
      <c r="K63" s="145"/>
      <c r="L63" s="145"/>
      <c r="M63" s="145"/>
      <c r="N63" s="145"/>
      <c r="Q63" s="145"/>
      <c r="R63" s="145"/>
      <c r="S63" s="145"/>
      <c r="T63" s="145"/>
      <c r="U63" s="145"/>
    </row>
    <row r="64" spans="1:21" ht="17.25" customHeight="1" x14ac:dyDescent="0.25">
      <c r="A64" s="325" t="s">
        <v>913</v>
      </c>
      <c r="B64" s="77">
        <v>12.6</v>
      </c>
      <c r="C64" s="77">
        <v>12.9</v>
      </c>
      <c r="D64" s="77">
        <v>11.4</v>
      </c>
      <c r="E64" s="77">
        <v>12.3</v>
      </c>
      <c r="F64" s="77">
        <v>13.2</v>
      </c>
      <c r="G64" s="77">
        <v>12.8</v>
      </c>
      <c r="H64" s="607">
        <v>12.5</v>
      </c>
      <c r="I64" s="607">
        <v>13.1</v>
      </c>
      <c r="J64" s="607">
        <v>12.1</v>
      </c>
      <c r="K64" s="145"/>
      <c r="L64" s="145"/>
      <c r="M64" s="145"/>
      <c r="N64" s="145"/>
      <c r="Q64" s="145"/>
      <c r="R64" s="145"/>
      <c r="S64" s="145"/>
      <c r="T64" s="145"/>
      <c r="U64" s="145"/>
    </row>
    <row r="65" spans="1:21" ht="17.25" customHeight="1" x14ac:dyDescent="0.25">
      <c r="A65" s="325" t="s">
        <v>8</v>
      </c>
      <c r="B65" s="77">
        <v>62.1</v>
      </c>
      <c r="C65" s="77">
        <v>66.3</v>
      </c>
      <c r="D65" s="77">
        <v>65.7</v>
      </c>
      <c r="E65" s="77">
        <v>64.5</v>
      </c>
      <c r="F65" s="77">
        <v>62.9</v>
      </c>
      <c r="G65" s="77">
        <v>63.6</v>
      </c>
      <c r="H65" s="607">
        <v>63.3</v>
      </c>
      <c r="I65" s="607">
        <v>64.599999999999994</v>
      </c>
      <c r="J65" s="607">
        <v>64.599999999999994</v>
      </c>
      <c r="K65" s="145"/>
      <c r="L65" s="145"/>
      <c r="M65" s="145"/>
      <c r="N65" s="145"/>
      <c r="Q65" s="145"/>
      <c r="R65" s="145"/>
      <c r="S65" s="145"/>
      <c r="T65" s="145"/>
      <c r="U65" s="145"/>
    </row>
    <row r="66" spans="1:21" ht="17.25" customHeight="1" x14ac:dyDescent="0.25">
      <c r="A66" s="325" t="s">
        <v>914</v>
      </c>
      <c r="B66" s="77">
        <v>25.3</v>
      </c>
      <c r="C66" s="77">
        <v>20.8</v>
      </c>
      <c r="D66" s="77">
        <v>23</v>
      </c>
      <c r="E66" s="77">
        <v>23.2</v>
      </c>
      <c r="F66" s="77">
        <v>23.9</v>
      </c>
      <c r="G66" s="77">
        <v>23.6</v>
      </c>
      <c r="H66" s="607">
        <v>24.3</v>
      </c>
      <c r="I66" s="607">
        <v>22.4</v>
      </c>
      <c r="J66" s="607">
        <v>23.3</v>
      </c>
      <c r="K66" s="145"/>
      <c r="L66" s="145"/>
      <c r="M66" s="145"/>
      <c r="N66" s="145"/>
      <c r="Q66" s="145"/>
      <c r="R66" s="145"/>
      <c r="S66" s="145"/>
      <c r="T66" s="145"/>
      <c r="U66" s="145"/>
    </row>
    <row r="67" spans="1:21" ht="17.25" customHeight="1" x14ac:dyDescent="0.25">
      <c r="A67" s="872" t="s">
        <v>919</v>
      </c>
      <c r="B67" s="873"/>
      <c r="C67" s="873"/>
      <c r="D67" s="873"/>
      <c r="E67" s="873"/>
      <c r="F67" s="873"/>
      <c r="G67" s="873"/>
      <c r="H67" s="873"/>
      <c r="I67" s="873"/>
      <c r="J67" s="874"/>
      <c r="K67" s="145"/>
      <c r="L67" s="145"/>
      <c r="M67" s="145"/>
      <c r="N67" s="145"/>
      <c r="Q67" s="145"/>
      <c r="R67" s="145"/>
      <c r="S67" s="145"/>
      <c r="T67" s="145"/>
      <c r="U67" s="145"/>
    </row>
    <row r="68" spans="1:21" ht="17.25" customHeight="1" x14ac:dyDescent="0.25">
      <c r="A68" s="207" t="s">
        <v>912</v>
      </c>
      <c r="B68" s="607">
        <v>20.3</v>
      </c>
      <c r="C68" s="607">
        <v>20.2</v>
      </c>
      <c r="D68" s="607">
        <v>20.100000000000001</v>
      </c>
      <c r="E68" s="607">
        <v>22.6</v>
      </c>
      <c r="F68" s="607">
        <v>22.6</v>
      </c>
      <c r="G68" s="607">
        <v>22.9</v>
      </c>
      <c r="H68" s="607">
        <v>21.5</v>
      </c>
      <c r="I68" s="607">
        <v>21.4</v>
      </c>
      <c r="J68" s="607">
        <v>21.1</v>
      </c>
      <c r="K68" s="145"/>
      <c r="L68" s="145"/>
      <c r="M68" s="145"/>
      <c r="N68" s="145"/>
      <c r="Q68" s="145"/>
      <c r="R68" s="145"/>
      <c r="S68" s="145"/>
      <c r="T68" s="145"/>
      <c r="U68" s="145"/>
    </row>
    <row r="69" spans="1:21" ht="17.25" customHeight="1" x14ac:dyDescent="0.25">
      <c r="A69" s="325" t="s">
        <v>913</v>
      </c>
      <c r="B69" s="77">
        <v>10.3</v>
      </c>
      <c r="C69" s="77">
        <v>9.9</v>
      </c>
      <c r="D69" s="77">
        <v>9</v>
      </c>
      <c r="E69" s="77">
        <v>12.1</v>
      </c>
      <c r="F69" s="77">
        <v>11.8</v>
      </c>
      <c r="G69" s="77">
        <v>11.4</v>
      </c>
      <c r="H69" s="607">
        <v>11.2</v>
      </c>
      <c r="I69" s="607">
        <v>10.9</v>
      </c>
      <c r="J69" s="607">
        <v>9.9</v>
      </c>
      <c r="K69" s="145"/>
      <c r="L69" s="145"/>
      <c r="M69" s="145"/>
      <c r="N69" s="145"/>
      <c r="Q69" s="145"/>
      <c r="R69" s="145"/>
      <c r="S69" s="145"/>
      <c r="T69" s="145"/>
      <c r="U69" s="145"/>
    </row>
    <row r="70" spans="1:21" ht="17.25" customHeight="1" x14ac:dyDescent="0.25">
      <c r="A70" s="325" t="s">
        <v>8</v>
      </c>
      <c r="B70" s="77">
        <v>59.9</v>
      </c>
      <c r="C70" s="77">
        <v>59.9</v>
      </c>
      <c r="D70" s="77">
        <v>59.7</v>
      </c>
      <c r="E70" s="77">
        <v>56.3</v>
      </c>
      <c r="F70" s="77">
        <v>56.2</v>
      </c>
      <c r="G70" s="77">
        <v>56.3</v>
      </c>
      <c r="H70" s="607">
        <v>58.1</v>
      </c>
      <c r="I70" s="607">
        <v>58.1</v>
      </c>
      <c r="J70" s="607">
        <v>58.5</v>
      </c>
      <c r="K70" s="145"/>
      <c r="L70" s="145"/>
      <c r="M70" s="145"/>
      <c r="N70" s="145"/>
      <c r="Q70" s="145"/>
      <c r="R70" s="145"/>
      <c r="S70" s="145"/>
      <c r="T70" s="145"/>
      <c r="U70" s="145"/>
    </row>
    <row r="71" spans="1:21" ht="17.25" customHeight="1" x14ac:dyDescent="0.25">
      <c r="A71" s="325" t="s">
        <v>914</v>
      </c>
      <c r="B71" s="77">
        <v>29.7</v>
      </c>
      <c r="C71" s="77">
        <v>30.2</v>
      </c>
      <c r="D71" s="77">
        <v>31.3</v>
      </c>
      <c r="E71" s="77">
        <v>31.6</v>
      </c>
      <c r="F71" s="77">
        <v>32</v>
      </c>
      <c r="G71" s="77">
        <v>32.4</v>
      </c>
      <c r="H71" s="607">
        <v>30.7</v>
      </c>
      <c r="I71" s="607">
        <v>31.1</v>
      </c>
      <c r="J71" s="607">
        <v>31.7</v>
      </c>
      <c r="K71" s="145"/>
      <c r="L71" s="145"/>
      <c r="M71" s="145"/>
      <c r="N71" s="145"/>
      <c r="Q71" s="145"/>
      <c r="R71" s="145"/>
      <c r="S71" s="145"/>
      <c r="T71" s="145"/>
      <c r="U71" s="145"/>
    </row>
    <row r="72" spans="1:21" ht="17.25" customHeight="1" x14ac:dyDescent="0.25">
      <c r="A72" s="207" t="s">
        <v>915</v>
      </c>
      <c r="B72" s="607">
        <v>79.7</v>
      </c>
      <c r="C72" s="607">
        <v>79.8</v>
      </c>
      <c r="D72" s="607">
        <v>79.900000000000006</v>
      </c>
      <c r="E72" s="607">
        <v>77.400000000000006</v>
      </c>
      <c r="F72" s="607">
        <v>77.400000000000006</v>
      </c>
      <c r="G72" s="607">
        <v>77.099999999999994</v>
      </c>
      <c r="H72" s="607">
        <v>78.599999999999994</v>
      </c>
      <c r="I72" s="607">
        <v>78.599999999999994</v>
      </c>
      <c r="J72" s="607">
        <v>78.900000000000006</v>
      </c>
      <c r="K72" s="145"/>
      <c r="L72" s="145"/>
      <c r="M72" s="145"/>
      <c r="N72" s="145"/>
      <c r="Q72" s="145"/>
      <c r="R72" s="145"/>
      <c r="S72" s="145"/>
      <c r="T72" s="145"/>
      <c r="U72" s="145"/>
    </row>
    <row r="73" spans="1:21" ht="17.25" customHeight="1" x14ac:dyDescent="0.25">
      <c r="A73" s="325" t="s">
        <v>913</v>
      </c>
      <c r="B73" s="77">
        <v>18.100000000000001</v>
      </c>
      <c r="C73" s="77">
        <v>17.7</v>
      </c>
      <c r="D73" s="77">
        <v>16.3</v>
      </c>
      <c r="E73" s="77">
        <v>15.5</v>
      </c>
      <c r="F73" s="77">
        <v>15.8</v>
      </c>
      <c r="G73" s="77">
        <v>16.2</v>
      </c>
      <c r="H73" s="607">
        <v>16.8</v>
      </c>
      <c r="I73" s="607">
        <v>16.8</v>
      </c>
      <c r="J73" s="607">
        <v>16.3</v>
      </c>
      <c r="K73" s="145"/>
      <c r="L73" s="145"/>
      <c r="M73" s="145"/>
      <c r="N73" s="145"/>
      <c r="Q73" s="145"/>
      <c r="R73" s="145"/>
      <c r="S73" s="145"/>
      <c r="T73" s="145"/>
      <c r="U73" s="145"/>
    </row>
    <row r="74" spans="1:21" ht="17.25" customHeight="1" x14ac:dyDescent="0.25">
      <c r="A74" s="325" t="s">
        <v>8</v>
      </c>
      <c r="B74" s="77">
        <v>61.8</v>
      </c>
      <c r="C74" s="77">
        <v>62.1</v>
      </c>
      <c r="D74" s="77">
        <v>62.4</v>
      </c>
      <c r="E74" s="77">
        <v>53.7</v>
      </c>
      <c r="F74" s="77">
        <v>54.1</v>
      </c>
      <c r="G74" s="77">
        <v>54</v>
      </c>
      <c r="H74" s="607">
        <v>57.8</v>
      </c>
      <c r="I74" s="607">
        <v>58.1</v>
      </c>
      <c r="J74" s="607">
        <v>59.7</v>
      </c>
      <c r="K74" s="145"/>
      <c r="L74" s="145"/>
      <c r="M74" s="145"/>
      <c r="N74" s="145"/>
      <c r="Q74" s="145"/>
      <c r="R74" s="145"/>
      <c r="S74" s="145"/>
      <c r="T74" s="145"/>
      <c r="U74" s="145"/>
    </row>
    <row r="75" spans="1:21" ht="17.25" customHeight="1" x14ac:dyDescent="0.25">
      <c r="A75" s="325" t="s">
        <v>914</v>
      </c>
      <c r="B75" s="77">
        <v>20.100000000000001</v>
      </c>
      <c r="C75" s="77">
        <v>20.2</v>
      </c>
      <c r="D75" s="77">
        <v>21.3</v>
      </c>
      <c r="E75" s="77">
        <v>30.8</v>
      </c>
      <c r="F75" s="77">
        <v>30.1</v>
      </c>
      <c r="G75" s="77">
        <v>29.8</v>
      </c>
      <c r="H75" s="607">
        <v>25.5</v>
      </c>
      <c r="I75" s="607">
        <v>25.2</v>
      </c>
      <c r="J75" s="607">
        <v>24.1</v>
      </c>
      <c r="K75" s="145"/>
      <c r="L75" s="145"/>
      <c r="M75" s="145"/>
      <c r="N75" s="145"/>
      <c r="Q75" s="145"/>
      <c r="R75" s="145"/>
      <c r="S75" s="145"/>
      <c r="T75" s="145"/>
      <c r="U75" s="145"/>
    </row>
    <row r="76" spans="1:21" ht="15" customHeight="1" x14ac:dyDescent="0.25">
      <c r="A76" s="598"/>
      <c r="B76" s="598"/>
      <c r="C76" s="598"/>
      <c r="D76" s="598"/>
      <c r="E76" s="598"/>
      <c r="F76" s="598"/>
      <c r="G76" s="598"/>
      <c r="H76" s="598"/>
      <c r="I76" s="598"/>
      <c r="J76" s="145"/>
      <c r="K76" s="145"/>
      <c r="L76" s="145"/>
      <c r="M76" s="145"/>
      <c r="N76" s="145"/>
      <c r="Q76" s="145"/>
      <c r="R76" s="145"/>
      <c r="S76" s="145"/>
      <c r="T76" s="145"/>
      <c r="U76" s="145"/>
    </row>
    <row r="77" spans="1:21" x14ac:dyDescent="0.25">
      <c r="A77" s="752" t="s">
        <v>1396</v>
      </c>
      <c r="B77" s="752"/>
      <c r="C77" s="752"/>
      <c r="D77" s="752"/>
      <c r="E77" s="752"/>
      <c r="F77" s="752"/>
      <c r="G77" s="875"/>
      <c r="H77" s="875"/>
      <c r="I77" s="875"/>
      <c r="J77" s="532"/>
      <c r="K77" s="871"/>
      <c r="L77" s="871"/>
      <c r="M77" s="871"/>
      <c r="N77" s="632"/>
    </row>
    <row r="78" spans="1:21" x14ac:dyDescent="0.25">
      <c r="A78" s="46"/>
      <c r="B78" s="592">
        <v>2018</v>
      </c>
      <c r="C78" s="592">
        <v>2019</v>
      </c>
      <c r="D78" s="592">
        <v>2020</v>
      </c>
      <c r="E78" s="633">
        <v>2021</v>
      </c>
      <c r="F78" s="633">
        <v>2022</v>
      </c>
      <c r="G78" s="634"/>
      <c r="H78" s="634"/>
      <c r="I78" s="634"/>
      <c r="J78" s="532"/>
      <c r="K78" s="632"/>
      <c r="L78" s="632"/>
      <c r="M78" s="632"/>
      <c r="N78" s="632"/>
    </row>
    <row r="79" spans="1:21" x14ac:dyDescent="0.25">
      <c r="A79" s="485" t="s">
        <v>913</v>
      </c>
      <c r="B79" s="547">
        <v>15.6</v>
      </c>
      <c r="C79" s="267">
        <v>15</v>
      </c>
      <c r="D79" s="267">
        <v>14.1</v>
      </c>
      <c r="E79" s="635">
        <v>13.936194186009079</v>
      </c>
      <c r="F79" s="691">
        <v>13.2</v>
      </c>
      <c r="G79" s="636"/>
      <c r="H79" s="636"/>
      <c r="I79" s="636"/>
      <c r="J79" s="532"/>
      <c r="K79" s="637"/>
      <c r="L79" s="637"/>
      <c r="M79" s="637"/>
      <c r="N79" s="637"/>
    </row>
    <row r="80" spans="1:21" x14ac:dyDescent="0.25">
      <c r="A80" s="485" t="s">
        <v>8</v>
      </c>
      <c r="B80" s="547">
        <v>59.6</v>
      </c>
      <c r="C80" s="267">
        <v>60.2</v>
      </c>
      <c r="D80" s="267">
        <v>60.749509067172781</v>
      </c>
      <c r="E80" s="635">
        <v>61.344150060629474</v>
      </c>
      <c r="F80" s="691">
        <v>61.4</v>
      </c>
      <c r="G80" s="636"/>
      <c r="H80" s="636"/>
      <c r="I80" s="636"/>
      <c r="J80" s="532"/>
      <c r="K80" s="637"/>
      <c r="L80" s="637"/>
      <c r="M80" s="637"/>
      <c r="N80" s="637"/>
    </row>
    <row r="81" spans="1:16" x14ac:dyDescent="0.25">
      <c r="A81" s="485" t="s">
        <v>914</v>
      </c>
      <c r="B81" s="547">
        <v>24.8</v>
      </c>
      <c r="C81" s="267">
        <v>24.8</v>
      </c>
      <c r="D81" s="267">
        <v>25.1</v>
      </c>
      <c r="E81" s="635">
        <v>24.719655753361447</v>
      </c>
      <c r="F81" s="691">
        <v>25.3</v>
      </c>
      <c r="G81" s="636"/>
      <c r="H81" s="636"/>
      <c r="I81" s="636"/>
      <c r="J81" s="532"/>
      <c r="K81" s="637"/>
      <c r="L81" s="637"/>
      <c r="M81" s="637"/>
      <c r="N81" s="637"/>
    </row>
    <row r="82" spans="1:16" x14ac:dyDescent="0.25">
      <c r="A82" s="283"/>
      <c r="B82" s="638"/>
      <c r="C82" s="639"/>
      <c r="D82" s="640"/>
      <c r="E82" s="641"/>
      <c r="F82" s="642"/>
      <c r="G82" s="636"/>
      <c r="H82" s="636"/>
      <c r="I82" s="636"/>
      <c r="J82" s="532"/>
      <c r="K82" s="637"/>
      <c r="L82" s="637"/>
      <c r="M82" s="637"/>
      <c r="N82" s="637"/>
    </row>
    <row r="83" spans="1:16" x14ac:dyDescent="0.25">
      <c r="A83" s="752" t="s">
        <v>599</v>
      </c>
      <c r="B83" s="752"/>
      <c r="C83" s="752"/>
      <c r="D83" s="752"/>
      <c r="E83" s="752"/>
      <c r="F83" s="752"/>
      <c r="G83" s="752"/>
      <c r="H83" s="752"/>
      <c r="I83" s="752"/>
      <c r="J83" s="752"/>
      <c r="K83" s="752"/>
      <c r="L83" s="752"/>
      <c r="M83" s="752"/>
      <c r="N83" s="752"/>
      <c r="O83" s="752"/>
      <c r="P83" s="752"/>
    </row>
    <row r="84" spans="1:16" x14ac:dyDescent="0.25">
      <c r="A84" s="600"/>
      <c r="B84" s="773">
        <v>2018</v>
      </c>
      <c r="C84" s="773"/>
      <c r="D84" s="773"/>
      <c r="E84" s="773">
        <v>2019</v>
      </c>
      <c r="F84" s="773"/>
      <c r="G84" s="773"/>
      <c r="H84" s="773">
        <v>2020</v>
      </c>
      <c r="I84" s="773"/>
      <c r="J84" s="773"/>
      <c r="K84" s="863">
        <v>2021</v>
      </c>
      <c r="L84" s="863"/>
      <c r="M84" s="863"/>
      <c r="N84" s="863">
        <v>2022</v>
      </c>
      <c r="O84" s="863"/>
      <c r="P84" s="863"/>
    </row>
    <row r="85" spans="1:16" s="671" customFormat="1" ht="49.5" customHeight="1" x14ac:dyDescent="0.25">
      <c r="A85" s="670"/>
      <c r="B85" s="669" t="s">
        <v>426</v>
      </c>
      <c r="C85" s="669" t="s">
        <v>427</v>
      </c>
      <c r="D85" s="669" t="s">
        <v>1512</v>
      </c>
      <c r="E85" s="669" t="s">
        <v>426</v>
      </c>
      <c r="F85" s="669" t="s">
        <v>427</v>
      </c>
      <c r="G85" s="669" t="s">
        <v>1512</v>
      </c>
      <c r="H85" s="669" t="s">
        <v>426</v>
      </c>
      <c r="I85" s="669" t="s">
        <v>427</v>
      </c>
      <c r="J85" s="669" t="s">
        <v>1512</v>
      </c>
      <c r="K85" s="669" t="s">
        <v>426</v>
      </c>
      <c r="L85" s="669" t="s">
        <v>427</v>
      </c>
      <c r="M85" s="669" t="s">
        <v>1512</v>
      </c>
      <c r="N85" s="669" t="s">
        <v>426</v>
      </c>
      <c r="O85" s="669" t="s">
        <v>427</v>
      </c>
      <c r="P85" s="669" t="s">
        <v>1512</v>
      </c>
    </row>
    <row r="86" spans="1:16" x14ac:dyDescent="0.25">
      <c r="A86" s="600" t="s">
        <v>920</v>
      </c>
      <c r="B86" s="153">
        <f t="shared" ref="B86:C86" si="0">B87+B88</f>
        <v>9712</v>
      </c>
      <c r="C86" s="153">
        <f t="shared" si="0"/>
        <v>6676</v>
      </c>
      <c r="D86" s="153">
        <f>SUM(B86:C86)</f>
        <v>16388</v>
      </c>
      <c r="E86" s="153">
        <f t="shared" ref="E86:F86" si="1">E87+E88</f>
        <v>9282</v>
      </c>
      <c r="F86" s="153">
        <f t="shared" si="1"/>
        <v>7570</v>
      </c>
      <c r="G86" s="153">
        <f>SUM(E86:F86)</f>
        <v>16852</v>
      </c>
      <c r="H86" s="153">
        <f t="shared" ref="H86:I86" si="2">H87+H88</f>
        <v>7723</v>
      </c>
      <c r="I86" s="153">
        <f t="shared" si="2"/>
        <v>4871</v>
      </c>
      <c r="J86" s="153">
        <f>SUM(H86:I86)</f>
        <v>12594</v>
      </c>
      <c r="K86" s="153">
        <v>8154</v>
      </c>
      <c r="L86" s="153">
        <v>6893</v>
      </c>
      <c r="M86" s="153">
        <f>SUM(K86:L86)</f>
        <v>15047</v>
      </c>
      <c r="N86" s="153">
        <v>6480</v>
      </c>
      <c r="O86" s="153">
        <v>7226</v>
      </c>
      <c r="P86" s="153">
        <f>SUM(N86:O86)</f>
        <v>13706</v>
      </c>
    </row>
    <row r="87" spans="1:16" x14ac:dyDescent="0.25">
      <c r="A87" s="604" t="s">
        <v>688</v>
      </c>
      <c r="B87" s="357">
        <v>8932</v>
      </c>
      <c r="C87" s="153">
        <v>6675</v>
      </c>
      <c r="D87" s="153">
        <f t="shared" ref="D87" si="3">SUM(B87:C87)</f>
        <v>15607</v>
      </c>
      <c r="E87" s="153">
        <v>7373</v>
      </c>
      <c r="F87" s="153">
        <v>7561</v>
      </c>
      <c r="G87" s="153">
        <f t="shared" ref="G87" si="4">SUM(E87:F87)</f>
        <v>14934</v>
      </c>
      <c r="H87" s="153">
        <v>6805</v>
      </c>
      <c r="I87" s="153">
        <v>4870</v>
      </c>
      <c r="J87" s="153">
        <f t="shared" ref="J87" si="5">SUM(H87:I87)</f>
        <v>11675</v>
      </c>
      <c r="K87" s="153">
        <v>7327</v>
      </c>
      <c r="L87" s="153">
        <v>6892</v>
      </c>
      <c r="M87" s="153">
        <f t="shared" ref="M87" si="6">SUM(K87:L87)</f>
        <v>14219</v>
      </c>
      <c r="N87" s="153">
        <v>5747</v>
      </c>
      <c r="O87" s="153">
        <v>7226</v>
      </c>
      <c r="P87" s="153">
        <f t="shared" ref="P87" si="7">SUM(N87:O87)</f>
        <v>12973</v>
      </c>
    </row>
    <row r="88" spans="1:16" x14ac:dyDescent="0.25">
      <c r="A88" s="113" t="s">
        <v>908</v>
      </c>
      <c r="B88" s="66">
        <v>780</v>
      </c>
      <c r="C88" s="66">
        <v>1</v>
      </c>
      <c r="D88" s="153">
        <f>SUM(B88:C88)</f>
        <v>781</v>
      </c>
      <c r="E88" s="357">
        <v>1909</v>
      </c>
      <c r="F88" s="358">
        <v>9</v>
      </c>
      <c r="G88" s="153">
        <f>SUM(E88:F88)</f>
        <v>1918</v>
      </c>
      <c r="H88" s="358">
        <v>918</v>
      </c>
      <c r="I88" s="358">
        <v>1</v>
      </c>
      <c r="J88" s="153">
        <f>SUM(H88:I88)</f>
        <v>919</v>
      </c>
      <c r="K88" s="153">
        <v>827</v>
      </c>
      <c r="L88" s="153">
        <v>1</v>
      </c>
      <c r="M88" s="153">
        <f>SUM(K88:L88)</f>
        <v>828</v>
      </c>
      <c r="N88" s="153">
        <v>733</v>
      </c>
      <c r="O88" s="153">
        <v>0</v>
      </c>
      <c r="P88" s="153">
        <f>SUM(N88:O88)</f>
        <v>733</v>
      </c>
    </row>
    <row r="89" spans="1:16" x14ac:dyDescent="0.25">
      <c r="L89" s="637"/>
      <c r="M89" s="637"/>
      <c r="N89" s="637"/>
    </row>
    <row r="90" spans="1:16" x14ac:dyDescent="0.25">
      <c r="A90" s="752" t="s">
        <v>600</v>
      </c>
      <c r="B90" s="752"/>
      <c r="C90" s="752"/>
      <c r="D90" s="752"/>
      <c r="E90" s="752"/>
      <c r="F90" s="752"/>
      <c r="L90" s="637"/>
      <c r="M90" s="637"/>
      <c r="N90" s="637"/>
    </row>
    <row r="91" spans="1:16" x14ac:dyDescent="0.25">
      <c r="A91" s="89"/>
      <c r="B91" s="594">
        <v>2018</v>
      </c>
      <c r="C91" s="594">
        <v>2019</v>
      </c>
      <c r="D91" s="594">
        <v>2020</v>
      </c>
      <c r="E91" s="602">
        <v>2021</v>
      </c>
      <c r="F91" s="602">
        <v>2022</v>
      </c>
      <c r="G91" s="260"/>
      <c r="H91" s="601"/>
      <c r="I91" s="601"/>
      <c r="J91" s="283"/>
      <c r="K91" s="606"/>
      <c r="L91" s="637"/>
      <c r="M91" s="637"/>
      <c r="N91" s="637"/>
    </row>
    <row r="92" spans="1:16" x14ac:dyDescent="0.25">
      <c r="A92" s="89" t="s">
        <v>269</v>
      </c>
      <c r="B92" s="66">
        <v>26.6</v>
      </c>
      <c r="C92" s="66">
        <v>28.1</v>
      </c>
      <c r="D92" s="66">
        <v>29.1</v>
      </c>
      <c r="E92" s="66">
        <v>30.5</v>
      </c>
      <c r="F92" s="66">
        <v>30.8</v>
      </c>
      <c r="G92" s="643"/>
      <c r="H92" s="644"/>
      <c r="I92" s="644"/>
      <c r="J92" s="283"/>
      <c r="K92" s="555"/>
      <c r="L92" s="637"/>
      <c r="M92" s="637"/>
      <c r="N92" s="637"/>
    </row>
    <row r="93" spans="1:16" x14ac:dyDescent="0.25">
      <c r="A93" s="89" t="s">
        <v>270</v>
      </c>
      <c r="B93" s="66">
        <v>73.400000000000006</v>
      </c>
      <c r="C93" s="66">
        <v>71.900000000000006</v>
      </c>
      <c r="D93" s="66">
        <v>70.900000000000006</v>
      </c>
      <c r="E93" s="66">
        <v>69.5</v>
      </c>
      <c r="F93" s="66">
        <v>69.2</v>
      </c>
      <c r="G93" s="643"/>
      <c r="H93" s="644"/>
      <c r="I93" s="644"/>
      <c r="J93" s="283"/>
      <c r="K93" s="555"/>
      <c r="L93" s="637"/>
      <c r="M93" s="637"/>
      <c r="N93" s="637"/>
    </row>
    <row r="94" spans="1:16" x14ac:dyDescent="0.25">
      <c r="A94" s="321"/>
      <c r="B94" s="321"/>
      <c r="C94" s="321"/>
      <c r="D94" s="321"/>
      <c r="E94" s="321"/>
      <c r="F94" s="321"/>
      <c r="G94" s="645"/>
      <c r="H94" s="646"/>
      <c r="I94" s="646"/>
      <c r="J94" s="283"/>
      <c r="K94" s="498"/>
      <c r="L94" s="637"/>
      <c r="M94" s="637"/>
      <c r="N94" s="637"/>
    </row>
    <row r="95" spans="1:16" x14ac:dyDescent="0.25">
      <c r="A95" s="886" t="s">
        <v>601</v>
      </c>
      <c r="B95" s="886"/>
      <c r="C95" s="886"/>
      <c r="D95" s="886"/>
      <c r="E95" s="886"/>
      <c r="F95" s="886"/>
      <c r="G95" s="646"/>
      <c r="H95" s="646"/>
      <c r="I95" s="646"/>
      <c r="J95" s="283"/>
      <c r="K95" s="498"/>
      <c r="L95" s="637"/>
      <c r="M95" s="637"/>
      <c r="N95" s="637"/>
    </row>
    <row r="96" spans="1:16" x14ac:dyDescent="0.25">
      <c r="A96" s="89"/>
      <c r="B96" s="594">
        <v>2018</v>
      </c>
      <c r="C96" s="594">
        <v>2019</v>
      </c>
      <c r="D96" s="594">
        <v>2020</v>
      </c>
      <c r="E96" s="602">
        <v>2021</v>
      </c>
      <c r="F96" s="602">
        <v>2022</v>
      </c>
      <c r="G96" s="601"/>
      <c r="H96" s="601"/>
      <c r="I96" s="601"/>
      <c r="J96" s="283"/>
      <c r="K96" s="606"/>
      <c r="L96" s="637"/>
      <c r="M96" s="637"/>
      <c r="N96" s="637"/>
    </row>
    <row r="97" spans="1:29" x14ac:dyDescent="0.25">
      <c r="A97" s="89" t="s">
        <v>9</v>
      </c>
      <c r="B97" s="66">
        <v>36.200000000000003</v>
      </c>
      <c r="C97" s="66">
        <v>34.9</v>
      </c>
      <c r="D97" s="66">
        <v>33.9</v>
      </c>
      <c r="E97" s="66">
        <v>33.700000000000003</v>
      </c>
      <c r="F97" s="66">
        <v>33.700000000000003</v>
      </c>
      <c r="G97" s="644"/>
      <c r="H97" s="644"/>
      <c r="I97" s="644"/>
      <c r="J97" s="283"/>
      <c r="K97" s="647"/>
      <c r="L97" s="637"/>
      <c r="M97" s="637"/>
      <c r="N97" s="637"/>
    </row>
    <row r="98" spans="1:29" x14ac:dyDescent="0.25">
      <c r="A98" s="89" t="s">
        <v>8</v>
      </c>
      <c r="B98" s="66">
        <v>52.7</v>
      </c>
      <c r="C98" s="66">
        <v>53.7</v>
      </c>
      <c r="D98" s="66">
        <v>55.1</v>
      </c>
      <c r="E98" s="66">
        <v>55.3</v>
      </c>
      <c r="F98" s="66">
        <v>55</v>
      </c>
      <c r="G98" s="644"/>
      <c r="H98" s="644"/>
      <c r="I98" s="644"/>
      <c r="J98" s="283"/>
      <c r="K98" s="647"/>
      <c r="L98" s="637"/>
      <c r="M98" s="637"/>
      <c r="N98" s="637"/>
    </row>
    <row r="99" spans="1:29" x14ac:dyDescent="0.25">
      <c r="A99" s="89" t="s">
        <v>922</v>
      </c>
      <c r="B99" s="66">
        <v>11.1</v>
      </c>
      <c r="C99" s="66">
        <v>11.4</v>
      </c>
      <c r="D99" s="66">
        <v>10.9</v>
      </c>
      <c r="E99" s="66">
        <v>11</v>
      </c>
      <c r="F99" s="66">
        <v>11.3</v>
      </c>
      <c r="G99" s="644"/>
      <c r="H99" s="644"/>
      <c r="I99" s="644"/>
      <c r="J99" s="283"/>
      <c r="K99" s="647"/>
      <c r="L99" s="637"/>
      <c r="M99" s="637"/>
      <c r="N99" s="637"/>
    </row>
    <row r="100" spans="1:29" x14ac:dyDescent="0.25">
      <c r="A100" s="283"/>
      <c r="B100" s="638"/>
      <c r="C100" s="639"/>
      <c r="D100" s="640"/>
      <c r="E100" s="641"/>
      <c r="F100" s="642"/>
      <c r="G100" s="636"/>
      <c r="H100" s="636"/>
      <c r="I100" s="636"/>
      <c r="J100" s="532"/>
      <c r="K100" s="637"/>
      <c r="L100" s="637"/>
      <c r="M100" s="637"/>
      <c r="N100" s="637"/>
    </row>
    <row r="101" spans="1:29" x14ac:dyDescent="0.25">
      <c r="A101" s="752" t="s">
        <v>602</v>
      </c>
      <c r="B101" s="752"/>
      <c r="C101" s="752"/>
      <c r="D101" s="752"/>
      <c r="E101" s="752"/>
      <c r="F101" s="752"/>
      <c r="G101" s="752"/>
      <c r="H101" s="752"/>
      <c r="I101" s="752"/>
      <c r="J101" s="752"/>
      <c r="K101" s="752"/>
    </row>
    <row r="102" spans="1:29" x14ac:dyDescent="0.25">
      <c r="A102" s="600"/>
      <c r="B102" s="760">
        <v>2018</v>
      </c>
      <c r="C102" s="760"/>
      <c r="D102" s="802">
        <v>2019</v>
      </c>
      <c r="E102" s="802"/>
      <c r="F102" s="802">
        <v>2020</v>
      </c>
      <c r="G102" s="802"/>
      <c r="H102" s="870">
        <v>2021</v>
      </c>
      <c r="I102" s="870"/>
      <c r="J102" s="870">
        <v>2022</v>
      </c>
      <c r="K102" s="870"/>
      <c r="L102" s="150"/>
      <c r="M102" s="864"/>
      <c r="N102" s="864"/>
      <c r="O102" s="864"/>
      <c r="P102" s="864"/>
      <c r="Q102" s="864"/>
      <c r="R102" s="283"/>
      <c r="S102" s="887"/>
      <c r="T102" s="887"/>
      <c r="U102" s="605"/>
      <c r="V102" s="887"/>
      <c r="W102" s="887"/>
      <c r="X102" s="887"/>
      <c r="Y102" s="605"/>
      <c r="Z102" s="605"/>
      <c r="AA102" s="887"/>
      <c r="AB102" s="887"/>
      <c r="AC102" s="605"/>
    </row>
    <row r="103" spans="1:29" s="668" customFormat="1" ht="24" x14ac:dyDescent="0.25">
      <c r="A103" s="599"/>
      <c r="B103" s="588" t="s">
        <v>426</v>
      </c>
      <c r="C103" s="588" t="s">
        <v>427</v>
      </c>
      <c r="D103" s="586" t="s">
        <v>426</v>
      </c>
      <c r="E103" s="586" t="s">
        <v>427</v>
      </c>
      <c r="F103" s="586" t="s">
        <v>426</v>
      </c>
      <c r="G103" s="586" t="s">
        <v>427</v>
      </c>
      <c r="H103" s="586" t="s">
        <v>426</v>
      </c>
      <c r="I103" s="586" t="s">
        <v>427</v>
      </c>
      <c r="J103" s="586" t="s">
        <v>426</v>
      </c>
      <c r="K103" s="586" t="s">
        <v>427</v>
      </c>
      <c r="L103" s="601"/>
      <c r="M103" s="601"/>
      <c r="N103" s="601"/>
      <c r="O103" s="601"/>
      <c r="P103" s="601"/>
      <c r="Q103" s="601"/>
      <c r="R103" s="579"/>
      <c r="S103" s="148"/>
      <c r="T103" s="148"/>
      <c r="U103" s="148"/>
      <c r="V103" s="148"/>
      <c r="W103" s="148"/>
      <c r="X103" s="148"/>
      <c r="Y103" s="148"/>
      <c r="Z103" s="148"/>
      <c r="AA103" s="148"/>
      <c r="AB103" s="148"/>
      <c r="AC103" s="148"/>
    </row>
    <row r="104" spans="1:29" x14ac:dyDescent="0.25">
      <c r="A104" s="600" t="s">
        <v>1397</v>
      </c>
      <c r="B104" s="888">
        <v>87.7</v>
      </c>
      <c r="C104" s="888"/>
      <c r="D104" s="850">
        <v>86</v>
      </c>
      <c r="E104" s="850"/>
      <c r="F104" s="848">
        <v>87.2</v>
      </c>
      <c r="G104" s="848"/>
      <c r="H104" s="850">
        <v>86</v>
      </c>
      <c r="I104" s="850"/>
      <c r="J104" s="850">
        <v>86.3</v>
      </c>
      <c r="K104" s="850"/>
      <c r="L104" s="646"/>
      <c r="M104" s="644"/>
      <c r="N104" s="644"/>
      <c r="O104" s="644"/>
      <c r="P104" s="644"/>
      <c r="Q104" s="644"/>
      <c r="R104" s="283"/>
      <c r="S104" s="555"/>
      <c r="T104" s="555"/>
      <c r="U104" s="555"/>
      <c r="V104" s="555"/>
      <c r="W104" s="555"/>
      <c r="X104" s="555"/>
      <c r="Y104" s="555"/>
      <c r="Z104" s="555"/>
      <c r="AA104" s="555"/>
      <c r="AB104" s="555"/>
      <c r="AC104" s="555"/>
    </row>
    <row r="105" spans="1:29" x14ac:dyDescent="0.25">
      <c r="A105" s="604" t="s">
        <v>688</v>
      </c>
      <c r="B105" s="87">
        <v>90.4</v>
      </c>
      <c r="C105" s="87">
        <v>87.6</v>
      </c>
      <c r="D105" s="604">
        <v>87.4</v>
      </c>
      <c r="E105" s="604">
        <v>90.4</v>
      </c>
      <c r="F105" s="604">
        <v>86.9</v>
      </c>
      <c r="G105" s="604">
        <v>89.9</v>
      </c>
      <c r="H105" s="604">
        <v>85.7</v>
      </c>
      <c r="I105" s="604">
        <v>88.3</v>
      </c>
      <c r="J105" s="604">
        <v>87.9</v>
      </c>
      <c r="K105" s="604">
        <v>86.5</v>
      </c>
      <c r="L105" s="644"/>
      <c r="M105" s="644"/>
      <c r="N105" s="644"/>
      <c r="O105" s="644"/>
      <c r="P105" s="644"/>
      <c r="Q105" s="644"/>
      <c r="R105" s="283"/>
      <c r="S105" s="555"/>
      <c r="T105" s="555"/>
      <c r="U105" s="555"/>
      <c r="V105" s="555"/>
      <c r="W105" s="555"/>
      <c r="X105" s="555"/>
      <c r="Y105" s="555"/>
      <c r="Z105" s="555"/>
      <c r="AA105" s="555"/>
      <c r="AB105" s="555"/>
      <c r="AC105" s="555"/>
    </row>
    <row r="106" spans="1:29" x14ac:dyDescent="0.25">
      <c r="A106" s="604" t="s">
        <v>908</v>
      </c>
      <c r="B106" s="87">
        <v>71.7</v>
      </c>
      <c r="C106" s="87" t="s">
        <v>106</v>
      </c>
      <c r="D106" s="604">
        <v>65.400000000000006</v>
      </c>
      <c r="E106" s="604" t="s">
        <v>106</v>
      </c>
      <c r="F106" s="604">
        <v>79.3</v>
      </c>
      <c r="G106" s="604" t="s">
        <v>106</v>
      </c>
      <c r="H106" s="604">
        <v>79.5</v>
      </c>
      <c r="I106" s="604" t="s">
        <v>106</v>
      </c>
      <c r="J106" s="604">
        <v>78.400000000000006</v>
      </c>
      <c r="K106" s="604" t="s">
        <v>106</v>
      </c>
      <c r="L106" s="644"/>
      <c r="M106" s="644"/>
      <c r="N106" s="644"/>
      <c r="O106" s="644"/>
      <c r="P106" s="644"/>
      <c r="Q106" s="644"/>
      <c r="R106" s="283"/>
      <c r="S106" s="555"/>
      <c r="T106" s="555"/>
      <c r="U106" s="555"/>
      <c r="V106" s="555"/>
      <c r="W106" s="555"/>
      <c r="X106" s="555"/>
      <c r="Y106" s="555"/>
      <c r="Z106" s="555"/>
      <c r="AA106" s="555"/>
      <c r="AB106" s="555"/>
      <c r="AC106" s="555"/>
    </row>
    <row r="107" spans="1:29" x14ac:dyDescent="0.25">
      <c r="A107" s="61"/>
      <c r="B107" s="122"/>
      <c r="C107" s="122"/>
      <c r="D107" s="61"/>
      <c r="E107" s="61"/>
      <c r="F107" s="61"/>
      <c r="G107" s="61"/>
      <c r="H107" s="61"/>
      <c r="I107" s="61"/>
      <c r="J107" s="61"/>
      <c r="K107" s="61"/>
      <c r="L107" s="644"/>
      <c r="M107" s="644"/>
      <c r="N107" s="644"/>
      <c r="O107" s="644"/>
      <c r="P107" s="644"/>
      <c r="Q107" s="644"/>
      <c r="R107" s="283"/>
      <c r="S107" s="555"/>
      <c r="T107" s="555"/>
      <c r="U107" s="555"/>
      <c r="V107" s="555"/>
      <c r="W107" s="555"/>
      <c r="X107" s="555"/>
      <c r="Y107" s="555"/>
      <c r="Z107" s="555"/>
      <c r="AA107" s="555"/>
      <c r="AB107" s="555"/>
      <c r="AC107" s="555"/>
    </row>
    <row r="108" spans="1:29" x14ac:dyDescent="0.25">
      <c r="A108" s="752" t="s">
        <v>603</v>
      </c>
      <c r="B108" s="752"/>
      <c r="C108" s="752"/>
      <c r="D108" s="752"/>
      <c r="E108" s="752"/>
      <c r="F108" s="752"/>
      <c r="G108" s="752"/>
      <c r="H108" s="752"/>
      <c r="I108" s="752"/>
      <c r="J108" s="752"/>
      <c r="K108" s="752"/>
      <c r="L108" s="752"/>
      <c r="M108" s="752"/>
      <c r="N108" s="752"/>
      <c r="O108" s="553"/>
      <c r="P108" s="553"/>
      <c r="Q108" s="553"/>
      <c r="R108" s="283"/>
      <c r="S108" s="786"/>
      <c r="T108" s="786"/>
      <c r="U108" s="786"/>
      <c r="V108" s="786"/>
      <c r="W108" s="786"/>
      <c r="X108" s="786"/>
      <c r="Y108" s="786"/>
      <c r="Z108" s="786"/>
      <c r="AA108" s="786"/>
      <c r="AB108" s="786"/>
      <c r="AC108" s="596"/>
    </row>
    <row r="109" spans="1:29" ht="15" customHeight="1" x14ac:dyDescent="0.25">
      <c r="A109" s="600"/>
      <c r="B109" s="770">
        <v>2018</v>
      </c>
      <c r="C109" s="768"/>
      <c r="D109" s="770">
        <v>2019</v>
      </c>
      <c r="E109" s="768"/>
      <c r="F109" s="770">
        <v>2020</v>
      </c>
      <c r="G109" s="767"/>
      <c r="H109" s="767"/>
      <c r="I109" s="890">
        <v>2021</v>
      </c>
      <c r="J109" s="890"/>
      <c r="K109" s="891"/>
      <c r="L109" s="890">
        <v>2022</v>
      </c>
      <c r="M109" s="890"/>
      <c r="N109" s="891"/>
      <c r="O109" s="553"/>
      <c r="P109" s="553"/>
      <c r="Q109" s="553"/>
      <c r="R109" s="283"/>
      <c r="S109" s="889"/>
      <c r="T109" s="889"/>
      <c r="U109" s="606"/>
      <c r="V109" s="889"/>
      <c r="W109" s="889"/>
      <c r="X109" s="889"/>
      <c r="Y109" s="606"/>
      <c r="Z109" s="606"/>
      <c r="AA109" s="889"/>
      <c r="AB109" s="889"/>
      <c r="AC109" s="606"/>
    </row>
    <row r="110" spans="1:29" s="668" customFormat="1" ht="24" x14ac:dyDescent="0.25">
      <c r="A110" s="599"/>
      <c r="B110" s="586" t="s">
        <v>426</v>
      </c>
      <c r="C110" s="586" t="s">
        <v>427</v>
      </c>
      <c r="D110" s="586" t="s">
        <v>426</v>
      </c>
      <c r="E110" s="586" t="s">
        <v>427</v>
      </c>
      <c r="F110" s="586" t="s">
        <v>426</v>
      </c>
      <c r="G110" s="586" t="s">
        <v>427</v>
      </c>
      <c r="H110" s="669" t="s">
        <v>1512</v>
      </c>
      <c r="I110" s="669" t="s">
        <v>427</v>
      </c>
      <c r="J110" s="669" t="s">
        <v>426</v>
      </c>
      <c r="K110" s="669" t="s">
        <v>1512</v>
      </c>
      <c r="L110" s="588" t="s">
        <v>427</v>
      </c>
      <c r="M110" s="588" t="s">
        <v>426</v>
      </c>
      <c r="N110" s="669" t="s">
        <v>1512</v>
      </c>
      <c r="O110" s="595"/>
      <c r="P110" s="595"/>
      <c r="Q110" s="595"/>
      <c r="R110" s="579"/>
      <c r="S110" s="606"/>
      <c r="T110" s="606"/>
      <c r="U110" s="606"/>
      <c r="V110" s="606"/>
      <c r="W110" s="606"/>
      <c r="X110" s="606"/>
      <c r="Y110" s="606"/>
      <c r="Z110" s="606"/>
      <c r="AA110" s="606"/>
      <c r="AB110" s="606"/>
      <c r="AC110" s="606"/>
    </row>
    <row r="111" spans="1:29" x14ac:dyDescent="0.2">
      <c r="A111" s="600" t="s">
        <v>923</v>
      </c>
      <c r="B111" s="23">
        <v>13.5</v>
      </c>
      <c r="C111" s="23">
        <v>19.100000000000001</v>
      </c>
      <c r="D111" s="23">
        <v>40.200000000000003</v>
      </c>
      <c r="E111" s="23">
        <v>19</v>
      </c>
      <c r="F111" s="23">
        <v>10.9</v>
      </c>
      <c r="G111" s="23">
        <v>11.6</v>
      </c>
      <c r="H111" s="23">
        <v>11.3</v>
      </c>
      <c r="I111" s="23">
        <v>10.6</v>
      </c>
      <c r="J111" s="23">
        <v>13.6</v>
      </c>
      <c r="K111" s="23">
        <v>12.1</v>
      </c>
      <c r="L111" s="23">
        <v>12.2</v>
      </c>
      <c r="M111" s="696">
        <v>9.5</v>
      </c>
      <c r="N111" s="648">
        <v>10.5</v>
      </c>
      <c r="O111" s="553"/>
      <c r="P111" s="553"/>
      <c r="Q111" s="553"/>
      <c r="R111" s="283"/>
      <c r="S111" s="555"/>
      <c r="T111" s="555"/>
      <c r="U111" s="555"/>
      <c r="V111" s="555"/>
      <c r="W111" s="555"/>
      <c r="X111" s="555"/>
      <c r="Y111" s="555"/>
      <c r="Z111" s="555"/>
      <c r="AA111" s="555"/>
      <c r="AB111" s="555"/>
      <c r="AC111" s="555"/>
    </row>
    <row r="112" spans="1:29" x14ac:dyDescent="0.2">
      <c r="A112" s="600" t="s">
        <v>269</v>
      </c>
      <c r="B112" s="23">
        <v>12.6</v>
      </c>
      <c r="C112" s="23">
        <v>21.1</v>
      </c>
      <c r="D112" s="23">
        <v>33.799999999999997</v>
      </c>
      <c r="E112" s="23">
        <v>21</v>
      </c>
      <c r="F112" s="23">
        <v>10.5</v>
      </c>
      <c r="G112" s="23">
        <v>12.1</v>
      </c>
      <c r="H112" s="23">
        <v>11.3</v>
      </c>
      <c r="I112" s="23">
        <v>10.3</v>
      </c>
      <c r="J112" s="23">
        <v>15.5</v>
      </c>
      <c r="K112" s="23">
        <v>12.9</v>
      </c>
      <c r="L112" s="23">
        <v>14</v>
      </c>
      <c r="M112" s="696">
        <v>9.8000000000000007</v>
      </c>
      <c r="N112" s="648">
        <v>11.6</v>
      </c>
      <c r="O112" s="553"/>
      <c r="P112" s="553"/>
      <c r="Q112" s="553"/>
      <c r="R112" s="283"/>
      <c r="S112" s="555"/>
      <c r="T112" s="555"/>
      <c r="U112" s="555"/>
      <c r="V112" s="555"/>
      <c r="W112" s="555"/>
      <c r="X112" s="555"/>
      <c r="Y112" s="555"/>
      <c r="Z112" s="555"/>
      <c r="AA112" s="555"/>
      <c r="AB112" s="555"/>
      <c r="AC112" s="555"/>
    </row>
    <row r="113" spans="1:29" x14ac:dyDescent="0.2">
      <c r="A113" s="604" t="s">
        <v>924</v>
      </c>
      <c r="B113" s="23">
        <v>18.399999999999999</v>
      </c>
      <c r="C113" s="23">
        <v>40.200000000000003</v>
      </c>
      <c r="D113" s="23">
        <v>40.6</v>
      </c>
      <c r="E113" s="23">
        <v>39.6</v>
      </c>
      <c r="F113" s="23">
        <v>19.899999999999999</v>
      </c>
      <c r="G113" s="23">
        <v>19.399999999999999</v>
      </c>
      <c r="H113" s="23">
        <v>19.7</v>
      </c>
      <c r="I113" s="23">
        <v>20.7</v>
      </c>
      <c r="J113" s="23">
        <v>27.9</v>
      </c>
      <c r="K113" s="23">
        <v>24.3</v>
      </c>
      <c r="L113" s="23">
        <v>26.5</v>
      </c>
      <c r="M113" s="696">
        <v>21.5</v>
      </c>
      <c r="N113" s="648">
        <v>23.8</v>
      </c>
      <c r="O113" s="553"/>
      <c r="P113" s="553"/>
      <c r="Q113" s="553"/>
      <c r="R113" s="283"/>
      <c r="S113" s="555"/>
      <c r="T113" s="555"/>
      <c r="U113" s="555"/>
      <c r="V113" s="555"/>
      <c r="W113" s="555"/>
      <c r="X113" s="555"/>
      <c r="Y113" s="555"/>
      <c r="Z113" s="555"/>
      <c r="AA113" s="555"/>
      <c r="AB113" s="555"/>
      <c r="AC113" s="555"/>
    </row>
    <row r="114" spans="1:29" x14ac:dyDescent="0.2">
      <c r="A114" s="604" t="s">
        <v>8</v>
      </c>
      <c r="B114" s="23">
        <v>9.8000000000000007</v>
      </c>
      <c r="C114" s="23">
        <v>16.600000000000001</v>
      </c>
      <c r="D114" s="23">
        <v>31.4</v>
      </c>
      <c r="E114" s="23">
        <v>18.2</v>
      </c>
      <c r="F114" s="23">
        <v>9</v>
      </c>
      <c r="G114" s="23">
        <v>10.4</v>
      </c>
      <c r="H114" s="23">
        <v>9.6999999999999993</v>
      </c>
      <c r="I114" s="23">
        <v>8.6</v>
      </c>
      <c r="J114" s="23">
        <v>13.5</v>
      </c>
      <c r="K114" s="23">
        <v>11.1</v>
      </c>
      <c r="L114" s="23">
        <v>12</v>
      </c>
      <c r="M114" s="696">
        <v>7.9</v>
      </c>
      <c r="N114" s="648">
        <v>9.6999999999999993</v>
      </c>
      <c r="O114" s="553"/>
      <c r="P114" s="553"/>
      <c r="Q114" s="553"/>
      <c r="R114" s="283"/>
      <c r="S114" s="555"/>
      <c r="T114" s="555"/>
      <c r="U114" s="555"/>
      <c r="V114" s="555"/>
      <c r="W114" s="555"/>
      <c r="X114" s="555"/>
      <c r="Y114" s="555"/>
      <c r="Z114" s="555"/>
      <c r="AA114" s="555"/>
      <c r="AB114" s="555"/>
      <c r="AC114" s="555"/>
    </row>
    <row r="115" spans="1:29" x14ac:dyDescent="0.2">
      <c r="A115" s="604" t="s">
        <v>914</v>
      </c>
      <c r="B115" s="23">
        <v>16.399999999999999</v>
      </c>
      <c r="C115" s="23">
        <v>21.5</v>
      </c>
      <c r="D115" s="23">
        <v>36.6</v>
      </c>
      <c r="E115" s="23">
        <v>18.5</v>
      </c>
      <c r="F115" s="23">
        <v>10.199999999999999</v>
      </c>
      <c r="G115" s="23">
        <v>12.7</v>
      </c>
      <c r="H115" s="23">
        <v>11.5</v>
      </c>
      <c r="I115" s="23">
        <v>10.3</v>
      </c>
      <c r="J115" s="23">
        <v>14.8</v>
      </c>
      <c r="K115" s="23">
        <v>12.6</v>
      </c>
      <c r="L115" s="23">
        <v>13.6</v>
      </c>
      <c r="M115" s="696">
        <v>9.9</v>
      </c>
      <c r="N115" s="648">
        <v>11.5</v>
      </c>
      <c r="O115" s="553"/>
      <c r="P115" s="553"/>
      <c r="Q115" s="553"/>
      <c r="R115" s="283"/>
      <c r="S115" s="555"/>
      <c r="T115" s="555"/>
      <c r="U115" s="555"/>
      <c r="V115" s="555"/>
      <c r="W115" s="555"/>
      <c r="X115" s="555"/>
      <c r="Y115" s="555"/>
      <c r="Z115" s="555"/>
      <c r="AA115" s="555"/>
      <c r="AB115" s="555"/>
      <c r="AC115" s="555"/>
    </row>
    <row r="116" spans="1:29" x14ac:dyDescent="0.2">
      <c r="A116" s="600" t="s">
        <v>270</v>
      </c>
      <c r="B116" s="23">
        <v>13.7</v>
      </c>
      <c r="C116" s="23">
        <v>18.2</v>
      </c>
      <c r="D116" s="23">
        <v>42.3</v>
      </c>
      <c r="E116" s="23">
        <v>18.2</v>
      </c>
      <c r="F116" s="23">
        <v>11.1</v>
      </c>
      <c r="G116" s="23">
        <v>11.3</v>
      </c>
      <c r="H116" s="23">
        <v>11.2</v>
      </c>
      <c r="I116" s="23">
        <v>10.7</v>
      </c>
      <c r="J116" s="23">
        <v>12.8</v>
      </c>
      <c r="K116" s="23">
        <v>11.8</v>
      </c>
      <c r="L116" s="23">
        <v>11.4</v>
      </c>
      <c r="M116" s="696">
        <v>9.4</v>
      </c>
      <c r="N116" s="648">
        <v>10.1</v>
      </c>
      <c r="O116" s="553"/>
      <c r="P116" s="553"/>
      <c r="Q116" s="553"/>
      <c r="R116" s="283"/>
      <c r="S116" s="555"/>
      <c r="T116" s="555"/>
      <c r="U116" s="555"/>
      <c r="V116" s="555"/>
      <c r="W116" s="555"/>
      <c r="X116" s="555"/>
      <c r="Y116" s="555"/>
      <c r="Z116" s="555"/>
      <c r="AA116" s="555"/>
      <c r="AB116" s="555"/>
      <c r="AC116" s="555"/>
    </row>
    <row r="117" spans="1:29" x14ac:dyDescent="0.2">
      <c r="A117" s="604" t="s">
        <v>924</v>
      </c>
      <c r="B117" s="23">
        <v>18.3</v>
      </c>
      <c r="C117" s="23">
        <v>33.9</v>
      </c>
      <c r="D117" s="23">
        <v>48.5</v>
      </c>
      <c r="E117" s="23">
        <v>32.299999999999997</v>
      </c>
      <c r="F117" s="23">
        <v>17</v>
      </c>
      <c r="G117" s="23">
        <v>18.3</v>
      </c>
      <c r="H117" s="23">
        <v>17.7</v>
      </c>
      <c r="I117" s="23">
        <v>18.899999999999999</v>
      </c>
      <c r="J117" s="23">
        <v>20.7</v>
      </c>
      <c r="K117" s="23">
        <v>19.8</v>
      </c>
      <c r="L117" s="23">
        <v>18.7</v>
      </c>
      <c r="M117" s="696">
        <v>17.7</v>
      </c>
      <c r="N117" s="648">
        <v>18</v>
      </c>
      <c r="O117" s="553"/>
      <c r="P117" s="553"/>
      <c r="Q117" s="553"/>
      <c r="R117" s="283"/>
      <c r="S117" s="555"/>
      <c r="T117" s="555"/>
      <c r="U117" s="555"/>
      <c r="V117" s="555"/>
      <c r="W117" s="555"/>
      <c r="X117" s="555"/>
      <c r="Y117" s="555"/>
      <c r="Z117" s="555"/>
      <c r="AA117" s="555"/>
      <c r="AB117" s="555"/>
      <c r="AC117" s="555"/>
    </row>
    <row r="118" spans="1:29" x14ac:dyDescent="0.2">
      <c r="A118" s="604" t="s">
        <v>8</v>
      </c>
      <c r="B118" s="23">
        <v>11.4</v>
      </c>
      <c r="C118" s="23">
        <v>15</v>
      </c>
      <c r="D118" s="23">
        <v>39</v>
      </c>
      <c r="E118" s="23">
        <v>14.9</v>
      </c>
      <c r="F118" s="23">
        <v>9</v>
      </c>
      <c r="G118" s="23">
        <v>9.9</v>
      </c>
      <c r="H118" s="23">
        <v>9.5</v>
      </c>
      <c r="I118" s="23">
        <v>8.1999999999999993</v>
      </c>
      <c r="J118" s="23">
        <v>11.5</v>
      </c>
      <c r="K118" s="23">
        <v>9.9</v>
      </c>
      <c r="L118" s="23">
        <v>10.1</v>
      </c>
      <c r="M118" s="696">
        <v>6.8</v>
      </c>
      <c r="N118" s="648">
        <v>7.9</v>
      </c>
      <c r="O118" s="553"/>
      <c r="P118" s="553"/>
      <c r="Q118" s="553"/>
      <c r="R118" s="283"/>
      <c r="S118" s="555"/>
      <c r="T118" s="555"/>
      <c r="U118" s="555"/>
      <c r="V118" s="555"/>
      <c r="W118" s="555"/>
      <c r="X118" s="555"/>
      <c r="Y118" s="555"/>
      <c r="Z118" s="555"/>
      <c r="AA118" s="555"/>
      <c r="AB118" s="555"/>
      <c r="AC118" s="555"/>
    </row>
    <row r="119" spans="1:29" x14ac:dyDescent="0.2">
      <c r="A119" s="604" t="s">
        <v>914</v>
      </c>
      <c r="B119" s="23">
        <v>16.600000000000001</v>
      </c>
      <c r="C119" s="23">
        <v>16.399999999999999</v>
      </c>
      <c r="D119" s="23">
        <v>46.6</v>
      </c>
      <c r="E119" s="23">
        <v>17.600000000000001</v>
      </c>
      <c r="F119" s="23">
        <v>12.7</v>
      </c>
      <c r="G119" s="23">
        <v>10.8</v>
      </c>
      <c r="H119" s="23">
        <v>11.8</v>
      </c>
      <c r="I119" s="23">
        <v>12</v>
      </c>
      <c r="J119" s="23">
        <v>11.7</v>
      </c>
      <c r="K119" s="23">
        <v>11.9</v>
      </c>
      <c r="L119" s="23">
        <v>10.6</v>
      </c>
      <c r="M119" s="696">
        <v>11.3</v>
      </c>
      <c r="N119" s="648">
        <v>11</v>
      </c>
      <c r="O119" s="553"/>
      <c r="P119" s="553"/>
      <c r="Q119" s="553"/>
      <c r="R119" s="283"/>
      <c r="S119" s="555"/>
      <c r="T119" s="555"/>
      <c r="U119" s="555"/>
      <c r="V119" s="555"/>
      <c r="W119" s="555"/>
      <c r="X119" s="555"/>
      <c r="Y119" s="555"/>
      <c r="Z119" s="555"/>
      <c r="AA119" s="555"/>
      <c r="AB119" s="555"/>
      <c r="AC119" s="555"/>
    </row>
    <row r="120" spans="1:29" x14ac:dyDescent="0.25">
      <c r="A120" s="145"/>
      <c r="B120" s="145"/>
      <c r="C120" s="145"/>
      <c r="D120" s="145"/>
      <c r="E120" s="145"/>
      <c r="F120" s="145"/>
      <c r="G120" s="145"/>
      <c r="O120" s="553"/>
      <c r="P120" s="553"/>
      <c r="Q120" s="553"/>
      <c r="R120" s="283"/>
    </row>
    <row r="121" spans="1:29" ht="45.75" customHeight="1" x14ac:dyDescent="0.25">
      <c r="A121" s="741" t="s">
        <v>925</v>
      </c>
      <c r="B121" s="741"/>
      <c r="C121" s="741"/>
      <c r="D121" s="741"/>
      <c r="E121" s="741"/>
      <c r="F121" s="741"/>
      <c r="G121" s="741"/>
      <c r="H121" s="741"/>
      <c r="I121" s="741"/>
      <c r="J121" s="741"/>
      <c r="K121" s="741"/>
      <c r="L121" s="145"/>
      <c r="M121" s="145"/>
      <c r="N121" s="145"/>
      <c r="O121" s="145"/>
      <c r="P121" s="145"/>
      <c r="Q121" s="145"/>
      <c r="R121" s="145"/>
      <c r="S121" s="145"/>
      <c r="T121" s="145"/>
      <c r="U121" s="145"/>
    </row>
    <row r="122" spans="1:29" ht="45" customHeight="1" x14ac:dyDescent="0.25">
      <c r="A122" s="741"/>
      <c r="B122" s="741"/>
      <c r="C122" s="741"/>
      <c r="D122" s="741"/>
      <c r="E122" s="741"/>
      <c r="F122" s="741"/>
      <c r="G122" s="741"/>
      <c r="H122" s="741"/>
      <c r="I122" s="741"/>
      <c r="J122" s="741"/>
      <c r="K122" s="741"/>
      <c r="L122" s="145"/>
      <c r="M122" s="145"/>
      <c r="N122" s="145"/>
      <c r="O122" s="145"/>
      <c r="P122" s="145"/>
      <c r="Q122" s="145"/>
      <c r="R122" s="145"/>
      <c r="S122" s="145"/>
      <c r="T122" s="145"/>
      <c r="U122" s="145"/>
    </row>
    <row r="123" spans="1:29" x14ac:dyDescent="0.25">
      <c r="A123" s="649"/>
      <c r="B123" s="649"/>
      <c r="C123" s="649"/>
      <c r="D123" s="649"/>
      <c r="E123" s="649"/>
      <c r="F123" s="649"/>
      <c r="G123" s="649"/>
      <c r="H123" s="145"/>
      <c r="I123" s="145"/>
      <c r="J123" s="145"/>
      <c r="K123" s="145"/>
      <c r="L123" s="145"/>
      <c r="M123" s="145"/>
      <c r="N123" s="145"/>
      <c r="O123" s="145"/>
      <c r="P123" s="145"/>
      <c r="Q123" s="145"/>
      <c r="R123" s="145"/>
      <c r="S123" s="145"/>
      <c r="T123" s="145"/>
      <c r="U123" s="145"/>
    </row>
    <row r="124" spans="1:29" ht="14.85" customHeight="1" x14ac:dyDescent="0.25">
      <c r="A124" s="752" t="s">
        <v>604</v>
      </c>
      <c r="B124" s="752"/>
      <c r="C124" s="752"/>
      <c r="D124" s="752"/>
      <c r="E124" s="752"/>
      <c r="F124" s="752"/>
      <c r="G124" s="752"/>
      <c r="H124" s="752"/>
      <c r="I124" s="752"/>
      <c r="J124" s="752"/>
      <c r="K124" s="752"/>
      <c r="L124" s="752"/>
      <c r="M124" s="150"/>
      <c r="N124" s="150"/>
      <c r="O124" s="150"/>
      <c r="P124" s="150"/>
      <c r="Q124" s="150"/>
      <c r="R124" s="56"/>
    </row>
    <row r="125" spans="1:29" x14ac:dyDescent="0.25">
      <c r="A125" s="600"/>
      <c r="B125" s="865">
        <v>2019</v>
      </c>
      <c r="C125" s="866"/>
      <c r="D125" s="773">
        <v>2020</v>
      </c>
      <c r="E125" s="773"/>
      <c r="F125" s="773"/>
      <c r="G125" s="773">
        <v>2021</v>
      </c>
      <c r="H125" s="773"/>
      <c r="I125" s="773"/>
      <c r="J125" s="773">
        <v>2022</v>
      </c>
      <c r="K125" s="773"/>
      <c r="L125" s="773"/>
      <c r="M125" s="864"/>
      <c r="N125" s="864"/>
      <c r="O125" s="864"/>
      <c r="P125" s="864"/>
      <c r="Q125" s="864"/>
      <c r="R125" s="56"/>
    </row>
    <row r="126" spans="1:29" s="668" customFormat="1" ht="24" x14ac:dyDescent="0.25">
      <c r="A126" s="599"/>
      <c r="B126" s="669" t="s">
        <v>426</v>
      </c>
      <c r="C126" s="669" t="s">
        <v>427</v>
      </c>
      <c r="D126" s="669" t="s">
        <v>426</v>
      </c>
      <c r="E126" s="669" t="s">
        <v>427</v>
      </c>
      <c r="F126" s="669" t="s">
        <v>1512</v>
      </c>
      <c r="G126" s="669" t="s">
        <v>426</v>
      </c>
      <c r="H126" s="669" t="s">
        <v>427</v>
      </c>
      <c r="I126" s="669" t="s">
        <v>1512</v>
      </c>
      <c r="J126" s="669" t="s">
        <v>426</v>
      </c>
      <c r="K126" s="669" t="s">
        <v>427</v>
      </c>
      <c r="L126" s="669" t="s">
        <v>1512</v>
      </c>
      <c r="M126" s="601"/>
      <c r="N126" s="601"/>
      <c r="O126" s="601"/>
      <c r="P126" s="601"/>
      <c r="Q126" s="601"/>
      <c r="R126" s="63"/>
    </row>
    <row r="127" spans="1:29" x14ac:dyDescent="0.25">
      <c r="A127" s="600" t="s">
        <v>688</v>
      </c>
      <c r="B127" s="78">
        <v>47.7</v>
      </c>
      <c r="C127" s="78">
        <v>19</v>
      </c>
      <c r="D127" s="78">
        <v>10.8</v>
      </c>
      <c r="E127" s="78">
        <v>11.6</v>
      </c>
      <c r="F127" s="78">
        <v>11.2</v>
      </c>
      <c r="G127" s="78">
        <v>11</v>
      </c>
      <c r="H127" s="78">
        <v>13.6</v>
      </c>
      <c r="I127" s="78">
        <v>12.3</v>
      </c>
      <c r="J127" s="78">
        <v>9.6999999999999993</v>
      </c>
      <c r="K127" s="78">
        <v>12.2</v>
      </c>
      <c r="L127" s="650">
        <v>11</v>
      </c>
      <c r="M127" s="651"/>
      <c r="N127" s="651"/>
      <c r="O127" s="651"/>
      <c r="P127" s="651"/>
      <c r="Q127" s="651"/>
      <c r="R127" s="56"/>
    </row>
    <row r="128" spans="1:29" x14ac:dyDescent="0.25">
      <c r="A128" s="600" t="s">
        <v>908</v>
      </c>
      <c r="B128" s="23">
        <v>9</v>
      </c>
      <c r="C128" s="23">
        <v>60</v>
      </c>
      <c r="D128" s="78">
        <v>11.8</v>
      </c>
      <c r="E128" s="78">
        <v>6.7</v>
      </c>
      <c r="F128" s="78">
        <v>9.3000000000000007</v>
      </c>
      <c r="G128" s="78">
        <v>8.6999999999999993</v>
      </c>
      <c r="H128" s="78">
        <v>77.8</v>
      </c>
      <c r="I128" s="78">
        <v>43.3</v>
      </c>
      <c r="J128" s="78">
        <v>8.6999999999999993</v>
      </c>
      <c r="K128" s="78">
        <v>12.5</v>
      </c>
      <c r="L128" s="211">
        <v>10.8</v>
      </c>
      <c r="M128" s="651"/>
      <c r="N128" s="651"/>
      <c r="O128" s="651"/>
      <c r="P128" s="651"/>
      <c r="Q128" s="651"/>
      <c r="R128" s="56"/>
    </row>
    <row r="130" spans="1:29" x14ac:dyDescent="0.25">
      <c r="A130" s="806" t="s">
        <v>605</v>
      </c>
      <c r="B130" s="806"/>
      <c r="C130" s="806"/>
      <c r="D130" s="806"/>
      <c r="E130" s="806"/>
      <c r="F130" s="806"/>
      <c r="G130" s="806"/>
      <c r="H130" s="806"/>
      <c r="I130" s="806"/>
      <c r="J130" s="806"/>
      <c r="K130" s="806"/>
      <c r="L130" s="806"/>
      <c r="M130" s="806"/>
      <c r="N130" s="806"/>
      <c r="O130" s="150"/>
      <c r="P130" s="150"/>
      <c r="Q130" s="150"/>
      <c r="R130" s="283"/>
    </row>
    <row r="131" spans="1:29" x14ac:dyDescent="0.25">
      <c r="A131" s="89"/>
      <c r="B131" s="773">
        <v>2018</v>
      </c>
      <c r="C131" s="773"/>
      <c r="D131" s="773">
        <v>2019</v>
      </c>
      <c r="E131" s="773"/>
      <c r="F131" s="773">
        <v>2020</v>
      </c>
      <c r="G131" s="773"/>
      <c r="H131" s="773"/>
      <c r="I131" s="773">
        <v>2021</v>
      </c>
      <c r="J131" s="773"/>
      <c r="K131" s="773"/>
      <c r="L131" s="773">
        <v>2022</v>
      </c>
      <c r="M131" s="773"/>
      <c r="N131" s="773"/>
      <c r="O131" s="150"/>
      <c r="P131" s="864"/>
      <c r="Q131" s="864"/>
      <c r="R131" s="283"/>
      <c r="S131" s="889"/>
      <c r="T131" s="889"/>
      <c r="U131" s="606"/>
      <c r="V131" s="889"/>
      <c r="W131" s="889"/>
      <c r="X131" s="889"/>
      <c r="Y131" s="606"/>
      <c r="Z131" s="606"/>
      <c r="AA131" s="889"/>
      <c r="AB131" s="889"/>
      <c r="AC131" s="606"/>
    </row>
    <row r="132" spans="1:29" s="668" customFormat="1" ht="24" x14ac:dyDescent="0.25">
      <c r="A132" s="204"/>
      <c r="B132" s="669" t="s">
        <v>426</v>
      </c>
      <c r="C132" s="669" t="s">
        <v>427</v>
      </c>
      <c r="D132" s="669" t="s">
        <v>426</v>
      </c>
      <c r="E132" s="669" t="s">
        <v>427</v>
      </c>
      <c r="F132" s="669" t="s">
        <v>426</v>
      </c>
      <c r="G132" s="669" t="s">
        <v>427</v>
      </c>
      <c r="H132" s="669" t="s">
        <v>1512</v>
      </c>
      <c r="I132" s="669" t="s">
        <v>426</v>
      </c>
      <c r="J132" s="669" t="s">
        <v>427</v>
      </c>
      <c r="K132" s="669" t="s">
        <v>1512</v>
      </c>
      <c r="L132" s="669" t="s">
        <v>426</v>
      </c>
      <c r="M132" s="669" t="s">
        <v>427</v>
      </c>
      <c r="N132" s="669" t="s">
        <v>1512</v>
      </c>
      <c r="O132" s="601"/>
      <c r="P132" s="601"/>
      <c r="Q132" s="601"/>
      <c r="R132" s="579"/>
      <c r="S132" s="606"/>
      <c r="T132" s="606"/>
      <c r="U132" s="606"/>
      <c r="V132" s="606"/>
      <c r="W132" s="606"/>
      <c r="X132" s="606"/>
      <c r="Y132" s="606"/>
      <c r="Z132" s="606"/>
      <c r="AA132" s="606"/>
      <c r="AB132" s="606"/>
      <c r="AC132" s="606"/>
    </row>
    <row r="133" spans="1:29" x14ac:dyDescent="0.25">
      <c r="A133" s="89" t="s">
        <v>688</v>
      </c>
      <c r="B133" s="78">
        <v>99.8</v>
      </c>
      <c r="C133" s="78">
        <v>100</v>
      </c>
      <c r="D133" s="78">
        <v>99.8</v>
      </c>
      <c r="E133" s="78">
        <v>100</v>
      </c>
      <c r="F133" s="78">
        <v>99.8</v>
      </c>
      <c r="G133" s="78">
        <v>100</v>
      </c>
      <c r="H133" s="78">
        <v>99.9</v>
      </c>
      <c r="I133" s="78">
        <v>99.8</v>
      </c>
      <c r="J133" s="78">
        <v>100</v>
      </c>
      <c r="K133" s="78">
        <v>99.9</v>
      </c>
      <c r="L133" s="78">
        <v>99.8</v>
      </c>
      <c r="M133" s="78">
        <v>100</v>
      </c>
      <c r="N133" s="78">
        <v>99.9</v>
      </c>
      <c r="O133" s="150"/>
      <c r="P133" s="652"/>
      <c r="Q133" s="652"/>
      <c r="R133" s="283"/>
      <c r="S133" s="555"/>
      <c r="T133" s="555"/>
      <c r="U133" s="555"/>
      <c r="V133" s="555"/>
      <c r="W133" s="555"/>
      <c r="X133" s="555"/>
      <c r="Y133" s="555"/>
      <c r="Z133" s="555"/>
      <c r="AA133" s="555"/>
      <c r="AB133" s="555"/>
      <c r="AC133" s="555"/>
    </row>
    <row r="134" spans="1:29" x14ac:dyDescent="0.25">
      <c r="A134" s="89" t="s">
        <v>908</v>
      </c>
      <c r="B134" s="78">
        <v>64.900000000000006</v>
      </c>
      <c r="C134" s="78">
        <v>100</v>
      </c>
      <c r="D134" s="78">
        <v>63</v>
      </c>
      <c r="E134" s="78">
        <v>100</v>
      </c>
      <c r="F134" s="78">
        <v>61.6</v>
      </c>
      <c r="G134" s="78">
        <v>100</v>
      </c>
      <c r="H134" s="78">
        <v>80.8</v>
      </c>
      <c r="I134" s="78">
        <v>60.8</v>
      </c>
      <c r="J134" s="78">
        <v>100</v>
      </c>
      <c r="K134" s="78">
        <v>80.400000000000006</v>
      </c>
      <c r="L134" s="78">
        <v>91.9</v>
      </c>
      <c r="M134" s="78">
        <v>100</v>
      </c>
      <c r="N134" s="78">
        <v>82.3</v>
      </c>
      <c r="O134" s="150"/>
      <c r="P134" s="652"/>
      <c r="Q134" s="652"/>
      <c r="R134" s="283"/>
      <c r="S134" s="555"/>
      <c r="T134" s="555"/>
      <c r="U134" s="555"/>
      <c r="V134" s="555"/>
      <c r="W134" s="555"/>
      <c r="X134" s="555"/>
      <c r="Y134" s="555"/>
      <c r="Z134" s="555"/>
      <c r="AA134" s="555"/>
      <c r="AB134" s="555"/>
      <c r="AC134" s="555"/>
    </row>
    <row r="135" spans="1:29" x14ac:dyDescent="0.25">
      <c r="A135" s="213"/>
      <c r="B135" s="213"/>
      <c r="C135" s="213"/>
      <c r="D135" s="213"/>
      <c r="E135" s="213"/>
      <c r="F135" s="213"/>
      <c r="G135" s="213"/>
      <c r="H135" s="213"/>
      <c r="I135" s="213"/>
      <c r="J135" s="213"/>
      <c r="K135" s="213"/>
      <c r="L135" s="643"/>
      <c r="M135" s="643"/>
      <c r="N135" s="643"/>
      <c r="O135" s="644"/>
      <c r="P135" s="644"/>
      <c r="Q135" s="644"/>
      <c r="R135" s="283"/>
      <c r="S135" s="555"/>
      <c r="T135" s="555"/>
      <c r="U135" s="555"/>
      <c r="V135" s="555"/>
      <c r="W135" s="555"/>
      <c r="X135" s="555"/>
      <c r="Y135" s="555"/>
      <c r="Z135" s="555"/>
      <c r="AA135" s="555"/>
      <c r="AB135" s="555"/>
      <c r="AC135" s="555"/>
    </row>
    <row r="136" spans="1:29" ht="12.75" customHeight="1" x14ac:dyDescent="0.25">
      <c r="A136" s="817" t="s">
        <v>926</v>
      </c>
      <c r="B136" s="817"/>
      <c r="C136" s="817"/>
      <c r="D136" s="817"/>
      <c r="E136" s="817"/>
      <c r="F136" s="817"/>
      <c r="G136" s="817"/>
      <c r="H136" s="817"/>
      <c r="I136" s="817"/>
      <c r="J136" s="817"/>
      <c r="K136" s="817"/>
      <c r="L136" s="644"/>
      <c r="M136" s="644"/>
      <c r="N136" s="644"/>
      <c r="O136" s="644"/>
      <c r="P136" s="644"/>
      <c r="Q136" s="644"/>
      <c r="R136" s="283"/>
      <c r="S136" s="555"/>
      <c r="T136" s="555"/>
      <c r="U136" s="555"/>
      <c r="V136" s="555"/>
      <c r="W136" s="555"/>
      <c r="X136" s="555"/>
      <c r="Y136" s="555"/>
      <c r="Z136" s="555"/>
      <c r="AA136" s="555"/>
      <c r="AB136" s="555"/>
      <c r="AC136" s="555"/>
    </row>
    <row r="137" spans="1:29" x14ac:dyDescent="0.25">
      <c r="A137" s="817"/>
      <c r="B137" s="817"/>
      <c r="C137" s="817"/>
      <c r="D137" s="817"/>
      <c r="E137" s="817"/>
      <c r="F137" s="817"/>
      <c r="G137" s="817"/>
      <c r="H137" s="817"/>
      <c r="I137" s="817"/>
      <c r="J137" s="817"/>
      <c r="K137" s="817"/>
      <c r="L137" s="644"/>
      <c r="M137" s="644"/>
      <c r="N137" s="644"/>
      <c r="O137" s="644"/>
      <c r="P137" s="644"/>
      <c r="Q137" s="644"/>
      <c r="R137" s="283"/>
      <c r="S137" s="555"/>
      <c r="T137" s="555"/>
      <c r="U137" s="555"/>
      <c r="V137" s="555"/>
      <c r="W137" s="555"/>
      <c r="X137" s="555"/>
      <c r="Y137" s="555"/>
      <c r="Z137" s="555"/>
      <c r="AA137" s="555"/>
      <c r="AB137" s="555"/>
      <c r="AC137" s="555"/>
    </row>
    <row r="138" spans="1:29" x14ac:dyDescent="0.25">
      <c r="A138" s="61"/>
      <c r="B138" s="122"/>
      <c r="C138" s="122"/>
      <c r="D138" s="61"/>
      <c r="E138" s="61"/>
      <c r="F138" s="61"/>
      <c r="G138" s="61"/>
      <c r="H138" s="61"/>
      <c r="I138" s="61"/>
      <c r="J138" s="61"/>
      <c r="K138" s="61"/>
      <c r="L138" s="644"/>
      <c r="M138" s="644"/>
      <c r="N138" s="644"/>
      <c r="O138" s="644"/>
      <c r="P138" s="644"/>
      <c r="Q138" s="644"/>
      <c r="R138" s="283"/>
      <c r="S138" s="555"/>
      <c r="T138" s="555"/>
      <c r="U138" s="555"/>
      <c r="V138" s="555"/>
      <c r="W138" s="555"/>
      <c r="X138" s="555"/>
      <c r="Y138" s="555"/>
      <c r="Z138" s="555"/>
      <c r="AA138" s="555"/>
      <c r="AB138" s="555"/>
      <c r="AC138" s="555"/>
    </row>
    <row r="139" spans="1:29" s="319" customFormat="1" ht="26.85" customHeight="1" x14ac:dyDescent="0.25">
      <c r="A139" s="892" t="s">
        <v>1544</v>
      </c>
      <c r="B139" s="892"/>
      <c r="C139" s="892"/>
      <c r="D139" s="892"/>
      <c r="E139" s="893"/>
      <c r="F139" s="893"/>
      <c r="G139" s="590"/>
      <c r="H139" s="894"/>
      <c r="I139" s="894"/>
    </row>
    <row r="140" spans="1:29" s="319" customFormat="1" ht="16.5" customHeight="1" x14ac:dyDescent="0.25">
      <c r="A140" s="281"/>
      <c r="B140" s="593">
        <v>2020</v>
      </c>
      <c r="C140" s="593">
        <v>2021</v>
      </c>
      <c r="D140" s="593">
        <v>2022</v>
      </c>
      <c r="E140" s="653"/>
      <c r="F140" s="653"/>
      <c r="G140" s="590"/>
      <c r="H140" s="654"/>
      <c r="I140" s="654"/>
    </row>
    <row r="141" spans="1:29" s="319" customFormat="1" ht="29.25" customHeight="1" x14ac:dyDescent="0.25">
      <c r="A141" s="589" t="s">
        <v>927</v>
      </c>
      <c r="B141" s="152">
        <v>12.3</v>
      </c>
      <c r="C141" s="152">
        <v>18.100000000000001</v>
      </c>
      <c r="D141" s="152">
        <v>39.6</v>
      </c>
      <c r="E141" s="653"/>
      <c r="F141" s="653"/>
      <c r="G141" s="590"/>
      <c r="H141" s="654"/>
      <c r="I141" s="654"/>
    </row>
    <row r="142" spans="1:29" s="319" customFormat="1" ht="16.5" customHeight="1" x14ac:dyDescent="0.25">
      <c r="A142" s="589" t="s">
        <v>928</v>
      </c>
      <c r="B142" s="152"/>
      <c r="C142" s="152"/>
      <c r="D142" s="152"/>
      <c r="E142" s="653"/>
      <c r="F142" s="653"/>
      <c r="G142" s="590"/>
      <c r="H142" s="654"/>
      <c r="I142" s="654"/>
    </row>
    <row r="143" spans="1:29" s="319" customFormat="1" ht="16.5" customHeight="1" x14ac:dyDescent="0.25">
      <c r="A143" s="87" t="s">
        <v>269</v>
      </c>
      <c r="B143" s="152">
        <v>23.1</v>
      </c>
      <c r="C143" s="152">
        <v>27.2</v>
      </c>
      <c r="D143" s="152">
        <v>29</v>
      </c>
      <c r="E143" s="653"/>
      <c r="F143" s="653"/>
      <c r="G143" s="590"/>
      <c r="H143" s="654"/>
      <c r="I143" s="654"/>
    </row>
    <row r="144" spans="1:29" s="319" customFormat="1" ht="16.5" customHeight="1" x14ac:dyDescent="0.25">
      <c r="A144" s="87" t="s">
        <v>270</v>
      </c>
      <c r="B144" s="152">
        <v>10.9</v>
      </c>
      <c r="C144" s="152">
        <v>15.1</v>
      </c>
      <c r="D144" s="152">
        <v>43.2</v>
      </c>
      <c r="E144" s="653"/>
      <c r="F144" s="653"/>
      <c r="G144" s="590"/>
      <c r="H144" s="654"/>
      <c r="I144" s="654"/>
    </row>
    <row r="145" spans="1:9" s="319" customFormat="1" ht="26.25" customHeight="1" x14ac:dyDescent="0.25">
      <c r="A145" s="589" t="s">
        <v>929</v>
      </c>
      <c r="B145" s="152"/>
      <c r="C145" s="152"/>
      <c r="D145" s="152"/>
      <c r="E145" s="653"/>
      <c r="F145" s="653"/>
      <c r="G145" s="590"/>
      <c r="H145" s="654"/>
      <c r="I145" s="654"/>
    </row>
    <row r="146" spans="1:9" s="319" customFormat="1" ht="16.5" customHeight="1" x14ac:dyDescent="0.25">
      <c r="A146" s="87" t="s">
        <v>946</v>
      </c>
      <c r="B146" s="152">
        <v>36.700000000000003</v>
      </c>
      <c r="C146" s="152">
        <v>54.6</v>
      </c>
      <c r="D146" s="152">
        <v>10.4</v>
      </c>
      <c r="E146" s="653"/>
      <c r="F146" s="653"/>
      <c r="G146" s="590"/>
      <c r="H146" s="654"/>
      <c r="I146" s="654"/>
    </row>
    <row r="147" spans="1:9" s="319" customFormat="1" ht="16.5" customHeight="1" x14ac:dyDescent="0.25">
      <c r="A147" s="171" t="s">
        <v>930</v>
      </c>
      <c r="B147" s="224">
        <v>36.799999999999997</v>
      </c>
      <c r="C147" s="224">
        <v>60.8</v>
      </c>
      <c r="D147" s="152">
        <v>62.6</v>
      </c>
      <c r="F147" s="225"/>
    </row>
    <row r="148" spans="1:9" s="319" customFormat="1" ht="16.5" customHeight="1" x14ac:dyDescent="0.25">
      <c r="A148" s="87" t="s">
        <v>931</v>
      </c>
      <c r="B148" s="152">
        <v>64.7</v>
      </c>
      <c r="C148" s="655">
        <v>65.5</v>
      </c>
      <c r="D148" s="655">
        <v>45.9</v>
      </c>
      <c r="E148" s="634"/>
      <c r="F148" s="226"/>
      <c r="G148" s="632"/>
    </row>
    <row r="149" spans="1:9" ht="16.5" customHeight="1" x14ac:dyDescent="0.25">
      <c r="A149" s="47" t="s">
        <v>932</v>
      </c>
      <c r="B149" s="23">
        <v>2.8</v>
      </c>
      <c r="C149" s="23">
        <v>5.2</v>
      </c>
      <c r="D149" s="23">
        <v>36.6</v>
      </c>
      <c r="E149" s="283"/>
      <c r="F149" s="147"/>
      <c r="G149" s="283"/>
    </row>
    <row r="150" spans="1:9" ht="16.5" customHeight="1" x14ac:dyDescent="0.25">
      <c r="A150" s="120"/>
      <c r="B150" s="151"/>
      <c r="C150" s="151"/>
      <c r="D150" s="151"/>
      <c r="E150" s="283"/>
      <c r="F150" s="147"/>
      <c r="G150" s="283"/>
    </row>
    <row r="151" spans="1:9" ht="16.5" customHeight="1" x14ac:dyDescent="0.25">
      <c r="A151" s="692" t="s">
        <v>606</v>
      </c>
      <c r="B151" s="692"/>
      <c r="C151" s="692"/>
      <c r="D151" s="692"/>
      <c r="E151" s="697"/>
      <c r="F151" s="282"/>
      <c r="G151" s="697"/>
    </row>
    <row r="152" spans="1:9" ht="16.5" customHeight="1" x14ac:dyDescent="0.25">
      <c r="A152" s="860"/>
      <c r="B152" s="802">
        <v>2020</v>
      </c>
      <c r="C152" s="802"/>
      <c r="D152" s="802">
        <v>2021</v>
      </c>
      <c r="E152" s="802"/>
      <c r="F152" s="802">
        <v>2022</v>
      </c>
      <c r="G152" s="802"/>
    </row>
    <row r="153" spans="1:9" ht="24" x14ac:dyDescent="0.25">
      <c r="A153" s="860"/>
      <c r="B153" s="586" t="s">
        <v>426</v>
      </c>
      <c r="C153" s="586" t="s">
        <v>427</v>
      </c>
      <c r="D153" s="586" t="s">
        <v>426</v>
      </c>
      <c r="E153" s="586" t="s">
        <v>427</v>
      </c>
      <c r="F153" s="586" t="s">
        <v>426</v>
      </c>
      <c r="G153" s="586" t="s">
        <v>427</v>
      </c>
    </row>
    <row r="154" spans="1:9" ht="38.25" x14ac:dyDescent="0.25">
      <c r="A154" s="607" t="s">
        <v>933</v>
      </c>
      <c r="B154" s="607">
        <v>2.1</v>
      </c>
      <c r="C154" s="23" t="s">
        <v>106</v>
      </c>
      <c r="D154" s="607">
        <v>2.2999999999999998</v>
      </c>
      <c r="E154" s="23" t="s">
        <v>106</v>
      </c>
      <c r="F154" s="607">
        <v>19.3</v>
      </c>
      <c r="G154" s="607">
        <v>30.8</v>
      </c>
    </row>
    <row r="155" spans="1:9" ht="16.5" customHeight="1" x14ac:dyDescent="0.25">
      <c r="A155" s="895" t="s">
        <v>934</v>
      </c>
      <c r="B155" s="895"/>
      <c r="C155" s="895"/>
      <c r="D155" s="895"/>
      <c r="E155" s="895"/>
      <c r="F155" s="895"/>
      <c r="G155" s="895"/>
    </row>
    <row r="156" spans="1:9" ht="16.5" customHeight="1" x14ac:dyDescent="0.25">
      <c r="A156" s="87" t="s">
        <v>269</v>
      </c>
      <c r="B156" s="607">
        <v>3.7</v>
      </c>
      <c r="C156" s="23" t="s">
        <v>106</v>
      </c>
      <c r="D156" s="607">
        <v>3.9</v>
      </c>
      <c r="E156" s="23" t="s">
        <v>106</v>
      </c>
      <c r="F156" s="607">
        <v>15.7</v>
      </c>
      <c r="G156" s="607">
        <v>15.7</v>
      </c>
    </row>
    <row r="157" spans="1:9" ht="16.5" customHeight="1" x14ac:dyDescent="0.25">
      <c r="A157" s="87" t="s">
        <v>270</v>
      </c>
      <c r="B157" s="607">
        <v>1.6</v>
      </c>
      <c r="C157" s="23" t="s">
        <v>106</v>
      </c>
      <c r="D157" s="607">
        <v>1.7</v>
      </c>
      <c r="E157" s="23" t="s">
        <v>106</v>
      </c>
      <c r="F157" s="607">
        <v>20.5</v>
      </c>
      <c r="G157" s="607">
        <v>37.799999999999997</v>
      </c>
    </row>
    <row r="158" spans="1:9" ht="16.5" customHeight="1" x14ac:dyDescent="0.25">
      <c r="A158" s="895" t="s">
        <v>929</v>
      </c>
      <c r="B158" s="895"/>
      <c r="C158" s="895"/>
      <c r="D158" s="895"/>
      <c r="E158" s="895"/>
      <c r="F158" s="895"/>
      <c r="G158" s="895"/>
    </row>
    <row r="159" spans="1:9" ht="16.5" customHeight="1" x14ac:dyDescent="0.25">
      <c r="A159" s="23" t="s">
        <v>946</v>
      </c>
      <c r="B159" s="895">
        <v>6.4</v>
      </c>
      <c r="C159" s="23" t="s">
        <v>106</v>
      </c>
      <c r="D159" s="895">
        <v>7.3</v>
      </c>
      <c r="E159" s="23" t="s">
        <v>106</v>
      </c>
      <c r="F159" s="607">
        <v>5.7</v>
      </c>
      <c r="G159" s="607">
        <v>71.3</v>
      </c>
    </row>
    <row r="160" spans="1:9" ht="16.5" customHeight="1" x14ac:dyDescent="0.25">
      <c r="A160" s="23" t="s">
        <v>935</v>
      </c>
      <c r="B160" s="895"/>
      <c r="C160" s="23" t="s">
        <v>106</v>
      </c>
      <c r="D160" s="895"/>
      <c r="E160" s="23" t="s">
        <v>106</v>
      </c>
      <c r="F160" s="607">
        <v>23.2</v>
      </c>
      <c r="G160" s="607">
        <v>55.6</v>
      </c>
    </row>
    <row r="161" spans="1:16" ht="16.5" customHeight="1" x14ac:dyDescent="0.25">
      <c r="A161" s="23" t="s">
        <v>936</v>
      </c>
      <c r="B161" s="607">
        <v>11.9</v>
      </c>
      <c r="C161" s="23" t="s">
        <v>106</v>
      </c>
      <c r="D161" s="607">
        <v>11.3</v>
      </c>
      <c r="E161" s="23" t="s">
        <v>106</v>
      </c>
      <c r="F161" s="607">
        <v>22.6</v>
      </c>
      <c r="G161" s="607">
        <v>22.3</v>
      </c>
    </row>
    <row r="162" spans="1:16" ht="16.5" customHeight="1" x14ac:dyDescent="0.25">
      <c r="A162" s="23" t="s">
        <v>937</v>
      </c>
      <c r="B162" s="607">
        <v>0.1</v>
      </c>
      <c r="C162" s="23" t="s">
        <v>106</v>
      </c>
      <c r="D162" s="607">
        <v>0.2</v>
      </c>
      <c r="E162" s="23" t="s">
        <v>106</v>
      </c>
      <c r="F162" s="607">
        <v>18.600000000000001</v>
      </c>
      <c r="G162" s="607">
        <v>28.6</v>
      </c>
    </row>
    <row r="163" spans="1:16" ht="16.5" customHeight="1" x14ac:dyDescent="0.25">
      <c r="A163" s="896" t="s">
        <v>1331</v>
      </c>
      <c r="B163" s="896"/>
      <c r="C163" s="896"/>
      <c r="D163" s="896"/>
      <c r="E163" s="896"/>
      <c r="F163" s="896"/>
      <c r="G163" s="896"/>
    </row>
    <row r="164" spans="1:16" ht="16.5" customHeight="1" x14ac:dyDescent="0.25">
      <c r="A164" s="656"/>
      <c r="B164" s="656"/>
      <c r="C164" s="656"/>
      <c r="D164" s="656"/>
      <c r="E164" s="656"/>
      <c r="F164" s="656"/>
      <c r="G164" s="656"/>
    </row>
    <row r="165" spans="1:16" ht="30" customHeight="1" x14ac:dyDescent="0.25">
      <c r="A165" s="777" t="s">
        <v>607</v>
      </c>
      <c r="B165" s="777"/>
      <c r="C165" s="777"/>
      <c r="D165" s="777"/>
      <c r="E165" s="777"/>
      <c r="F165" s="777"/>
      <c r="G165" s="777"/>
      <c r="H165" s="777"/>
      <c r="I165" s="777"/>
      <c r="J165" s="777"/>
      <c r="K165" s="777"/>
      <c r="L165" s="777"/>
      <c r="M165" s="777"/>
      <c r="N165" s="355"/>
    </row>
    <row r="166" spans="1:16" x14ac:dyDescent="0.25">
      <c r="A166" s="803" t="s">
        <v>940</v>
      </c>
      <c r="B166" s="802" t="s">
        <v>496</v>
      </c>
      <c r="C166" s="802"/>
      <c r="D166" s="802"/>
      <c r="E166" s="802"/>
      <c r="F166" s="802"/>
      <c r="G166" s="802"/>
      <c r="H166" s="802" t="s">
        <v>1611</v>
      </c>
      <c r="I166" s="802"/>
      <c r="J166" s="802"/>
      <c r="K166" s="802"/>
      <c r="L166" s="802"/>
      <c r="M166" s="802"/>
      <c r="N166" s="352"/>
      <c r="O166" s="889"/>
      <c r="P166" s="889"/>
    </row>
    <row r="167" spans="1:16" x14ac:dyDescent="0.25">
      <c r="A167" s="803"/>
      <c r="B167" s="802">
        <v>2020</v>
      </c>
      <c r="C167" s="802"/>
      <c r="D167" s="802">
        <v>2021</v>
      </c>
      <c r="E167" s="802"/>
      <c r="F167" s="802">
        <v>2022</v>
      </c>
      <c r="G167" s="802"/>
      <c r="H167" s="802">
        <v>2020</v>
      </c>
      <c r="I167" s="802"/>
      <c r="J167" s="802">
        <v>2021</v>
      </c>
      <c r="K167" s="802"/>
      <c r="L167" s="802">
        <v>2022</v>
      </c>
      <c r="M167" s="802"/>
      <c r="N167" s="353"/>
      <c r="O167" s="149"/>
      <c r="P167" s="149"/>
    </row>
    <row r="168" spans="1:16" x14ac:dyDescent="0.25">
      <c r="A168" s="600"/>
      <c r="B168" s="600" t="s">
        <v>10</v>
      </c>
      <c r="C168" s="600" t="s">
        <v>1</v>
      </c>
      <c r="D168" s="600" t="s">
        <v>10</v>
      </c>
      <c r="E168" s="600" t="s">
        <v>1</v>
      </c>
      <c r="F168" s="600" t="s">
        <v>10</v>
      </c>
      <c r="G168" s="600" t="s">
        <v>1</v>
      </c>
      <c r="H168" s="600" t="s">
        <v>10</v>
      </c>
      <c r="I168" s="600" t="s">
        <v>1</v>
      </c>
      <c r="J168" s="600" t="s">
        <v>10</v>
      </c>
      <c r="K168" s="600" t="s">
        <v>1</v>
      </c>
      <c r="L168" s="600" t="s">
        <v>10</v>
      </c>
      <c r="M168" s="600" t="s">
        <v>1</v>
      </c>
      <c r="N168" s="56"/>
      <c r="O168" s="149"/>
      <c r="P168" s="149"/>
    </row>
    <row r="169" spans="1:16" x14ac:dyDescent="0.25">
      <c r="A169" s="600" t="s">
        <v>688</v>
      </c>
      <c r="B169" s="277">
        <v>13000</v>
      </c>
      <c r="C169" s="277">
        <v>180</v>
      </c>
      <c r="D169" s="247">
        <v>18100</v>
      </c>
      <c r="E169" s="277">
        <v>246</v>
      </c>
      <c r="F169" s="247">
        <v>22000</v>
      </c>
      <c r="G169" s="277">
        <v>321</v>
      </c>
      <c r="H169" s="277">
        <v>12130</v>
      </c>
      <c r="I169" s="277">
        <v>168</v>
      </c>
      <c r="J169" s="247">
        <v>12792</v>
      </c>
      <c r="K169" s="277">
        <v>177</v>
      </c>
      <c r="L169" s="247">
        <v>15279</v>
      </c>
      <c r="M169" s="277">
        <v>223</v>
      </c>
      <c r="N169" s="237"/>
      <c r="O169" s="499"/>
      <c r="P169" s="499"/>
    </row>
    <row r="170" spans="1:16" x14ac:dyDescent="0.25">
      <c r="A170" s="600" t="s">
        <v>938</v>
      </c>
      <c r="B170" s="277">
        <v>31287</v>
      </c>
      <c r="C170" s="277">
        <v>435</v>
      </c>
      <c r="D170" s="247">
        <v>32360</v>
      </c>
      <c r="E170" s="277">
        <v>439</v>
      </c>
      <c r="F170" s="247">
        <v>37851</v>
      </c>
      <c r="G170" s="277">
        <v>564</v>
      </c>
      <c r="H170" s="277">
        <v>13719</v>
      </c>
      <c r="I170" s="277">
        <v>190</v>
      </c>
      <c r="J170" s="247">
        <v>13824</v>
      </c>
      <c r="K170" s="277">
        <v>188</v>
      </c>
      <c r="L170" s="247">
        <v>14570</v>
      </c>
      <c r="M170" s="277">
        <v>213</v>
      </c>
      <c r="N170" s="237"/>
      <c r="O170" s="499"/>
      <c r="P170" s="499"/>
    </row>
    <row r="171" spans="1:16" x14ac:dyDescent="0.25">
      <c r="A171" s="600" t="s">
        <v>690</v>
      </c>
      <c r="B171" s="277">
        <v>13365</v>
      </c>
      <c r="C171" s="277">
        <v>185</v>
      </c>
      <c r="D171" s="247">
        <v>17563</v>
      </c>
      <c r="E171" s="277">
        <v>238</v>
      </c>
      <c r="F171" s="247">
        <v>14203</v>
      </c>
      <c r="G171" s="277">
        <v>207</v>
      </c>
      <c r="H171" s="277">
        <v>13365</v>
      </c>
      <c r="I171" s="277">
        <v>185</v>
      </c>
      <c r="J171" s="247">
        <v>17563</v>
      </c>
      <c r="K171" s="277">
        <v>238</v>
      </c>
      <c r="L171" s="247">
        <v>14203</v>
      </c>
      <c r="M171" s="277">
        <v>207</v>
      </c>
      <c r="N171" s="237"/>
      <c r="O171" s="499"/>
      <c r="P171" s="499"/>
    </row>
    <row r="172" spans="1:16" x14ac:dyDescent="0.25">
      <c r="A172" s="600" t="s">
        <v>330</v>
      </c>
      <c r="B172" s="277">
        <v>23875</v>
      </c>
      <c r="C172" s="277">
        <v>331</v>
      </c>
      <c r="D172" s="247">
        <v>23043</v>
      </c>
      <c r="E172" s="277">
        <v>313</v>
      </c>
      <c r="F172" s="247">
        <v>23624</v>
      </c>
      <c r="G172" s="277">
        <v>345</v>
      </c>
      <c r="H172" s="277">
        <v>16228</v>
      </c>
      <c r="I172" s="277">
        <v>225</v>
      </c>
      <c r="J172" s="247">
        <v>14815</v>
      </c>
      <c r="K172" s="277">
        <v>201</v>
      </c>
      <c r="L172" s="247">
        <v>17338</v>
      </c>
      <c r="M172" s="277">
        <v>253</v>
      </c>
      <c r="N172" s="237"/>
      <c r="O172" s="499"/>
      <c r="P172" s="499"/>
    </row>
    <row r="173" spans="1:16" x14ac:dyDescent="0.25">
      <c r="A173" s="600" t="s">
        <v>691</v>
      </c>
      <c r="B173" s="277">
        <v>5052</v>
      </c>
      <c r="C173" s="277">
        <v>70</v>
      </c>
      <c r="D173" s="247">
        <v>5054</v>
      </c>
      <c r="E173" s="277">
        <v>69</v>
      </c>
      <c r="F173" s="247">
        <v>5284</v>
      </c>
      <c r="G173" s="277">
        <v>77</v>
      </c>
      <c r="H173" s="277">
        <v>3318</v>
      </c>
      <c r="I173" s="277">
        <v>46</v>
      </c>
      <c r="J173" s="247">
        <v>3319</v>
      </c>
      <c r="K173" s="277">
        <v>45</v>
      </c>
      <c r="L173" s="247">
        <v>4338</v>
      </c>
      <c r="M173" s="277">
        <v>63</v>
      </c>
      <c r="N173" s="237"/>
      <c r="O173" s="499"/>
      <c r="P173" s="499"/>
    </row>
    <row r="174" spans="1:16" x14ac:dyDescent="0.25">
      <c r="A174" s="600" t="s">
        <v>692</v>
      </c>
      <c r="B174" s="277">
        <v>40937</v>
      </c>
      <c r="C174" s="277">
        <v>568</v>
      </c>
      <c r="D174" s="247">
        <v>40949</v>
      </c>
      <c r="E174" s="277">
        <v>556</v>
      </c>
      <c r="F174" s="247">
        <v>37958</v>
      </c>
      <c r="G174" s="277">
        <v>554</v>
      </c>
      <c r="H174" s="277">
        <v>15146</v>
      </c>
      <c r="I174" s="277">
        <v>210</v>
      </c>
      <c r="J174" s="247">
        <v>15565</v>
      </c>
      <c r="K174" s="277">
        <v>211</v>
      </c>
      <c r="L174" s="247">
        <v>19640</v>
      </c>
      <c r="M174" s="277">
        <v>286</v>
      </c>
      <c r="N174" s="237"/>
      <c r="O174" s="499"/>
      <c r="P174" s="499"/>
    </row>
    <row r="175" spans="1:16" x14ac:dyDescent="0.25">
      <c r="A175" s="600" t="s">
        <v>939</v>
      </c>
      <c r="B175" s="277">
        <v>10391</v>
      </c>
      <c r="C175" s="277">
        <v>150</v>
      </c>
      <c r="D175" s="247">
        <v>10540</v>
      </c>
      <c r="E175" s="277">
        <v>143</v>
      </c>
      <c r="F175" s="247">
        <v>8955</v>
      </c>
      <c r="G175" s="277">
        <v>131</v>
      </c>
      <c r="H175" s="277">
        <v>6067</v>
      </c>
      <c r="I175" s="277">
        <v>84</v>
      </c>
      <c r="J175" s="247">
        <v>5533</v>
      </c>
      <c r="K175" s="277">
        <v>75</v>
      </c>
      <c r="L175" s="247">
        <v>4852</v>
      </c>
      <c r="M175" s="277">
        <v>71</v>
      </c>
      <c r="N175" s="237"/>
      <c r="O175" s="499"/>
      <c r="P175" s="499"/>
    </row>
    <row r="176" spans="1:16" x14ac:dyDescent="0.25">
      <c r="A176" s="897" t="s">
        <v>941</v>
      </c>
      <c r="B176" s="897"/>
      <c r="C176" s="897"/>
      <c r="D176" s="897"/>
      <c r="E176" s="897"/>
      <c r="F176" s="897"/>
      <c r="G176" s="897"/>
      <c r="H176" s="283"/>
      <c r="I176" s="283"/>
      <c r="J176" s="283"/>
      <c r="K176" s="283"/>
      <c r="L176" s="283"/>
      <c r="M176" s="283"/>
      <c r="N176" s="283"/>
      <c r="O176" s="283"/>
      <c r="P176" s="283"/>
    </row>
    <row r="177" spans="1:16" x14ac:dyDescent="0.25">
      <c r="G177" s="283"/>
      <c r="H177" s="283"/>
      <c r="I177" s="283"/>
      <c r="J177" s="283"/>
      <c r="K177" s="283"/>
      <c r="L177" s="283"/>
      <c r="M177" s="283"/>
      <c r="N177" s="283"/>
      <c r="O177" s="283"/>
      <c r="P177" s="283"/>
    </row>
    <row r="178" spans="1:16" ht="15" customHeight="1" x14ac:dyDescent="0.25">
      <c r="A178" s="777" t="s">
        <v>608</v>
      </c>
      <c r="B178" s="777"/>
      <c r="C178" s="777"/>
      <c r="D178" s="777"/>
      <c r="E178" s="777"/>
      <c r="F178" s="777"/>
      <c r="G178" s="777"/>
      <c r="H178" s="777"/>
      <c r="I178" s="777"/>
      <c r="J178" s="777"/>
      <c r="K178" s="777"/>
      <c r="L178" s="777"/>
      <c r="M178" s="777"/>
      <c r="N178" s="283"/>
      <c r="O178" s="283"/>
      <c r="P178" s="283"/>
    </row>
    <row r="179" spans="1:16" x14ac:dyDescent="0.25">
      <c r="A179" s="881" t="s">
        <v>940</v>
      </c>
      <c r="B179" s="776" t="s">
        <v>1613</v>
      </c>
      <c r="C179" s="776"/>
      <c r="D179" s="776"/>
      <c r="E179" s="776"/>
      <c r="F179" s="776"/>
      <c r="G179" s="776"/>
      <c r="H179" s="776" t="s">
        <v>1612</v>
      </c>
      <c r="I179" s="776"/>
      <c r="J179" s="776"/>
      <c r="K179" s="776"/>
      <c r="L179" s="776"/>
      <c r="M179" s="776"/>
      <c r="N179" s="283"/>
      <c r="O179" s="283"/>
      <c r="P179" s="283"/>
    </row>
    <row r="180" spans="1:16" ht="14.25" customHeight="1" x14ac:dyDescent="0.25">
      <c r="A180" s="882"/>
      <c r="B180" s="802">
        <v>2020</v>
      </c>
      <c r="C180" s="802"/>
      <c r="D180" s="802">
        <v>2021</v>
      </c>
      <c r="E180" s="802"/>
      <c r="F180" s="802">
        <v>2022</v>
      </c>
      <c r="G180" s="802"/>
      <c r="H180" s="802">
        <v>2020</v>
      </c>
      <c r="I180" s="802"/>
      <c r="J180" s="802">
        <v>2021</v>
      </c>
      <c r="K180" s="802"/>
      <c r="L180" s="802">
        <v>2022</v>
      </c>
      <c r="M180" s="802"/>
      <c r="N180" s="353"/>
      <c r="O180" s="283"/>
      <c r="P180" s="283"/>
    </row>
    <row r="181" spans="1:16" s="321" customFormat="1" ht="24.75" customHeight="1" x14ac:dyDescent="0.25">
      <c r="A181" s="883"/>
      <c r="B181" s="600" t="s">
        <v>10</v>
      </c>
      <c r="C181" s="600" t="s">
        <v>1</v>
      </c>
      <c r="D181" s="600" t="s">
        <v>10</v>
      </c>
      <c r="E181" s="600" t="s">
        <v>1</v>
      </c>
      <c r="F181" s="600" t="s">
        <v>10</v>
      </c>
      <c r="G181" s="600" t="s">
        <v>1</v>
      </c>
      <c r="H181" s="600" t="s">
        <v>10</v>
      </c>
      <c r="I181" s="600" t="s">
        <v>1</v>
      </c>
      <c r="J181" s="600" t="s">
        <v>10</v>
      </c>
      <c r="K181" s="600" t="s">
        <v>1</v>
      </c>
      <c r="L181" s="600" t="s">
        <v>10</v>
      </c>
      <c r="M181" s="600" t="s">
        <v>1</v>
      </c>
      <c r="N181" s="56"/>
      <c r="O181" s="657"/>
      <c r="P181" s="657"/>
    </row>
    <row r="182" spans="1:16" s="321" customFormat="1" ht="27.75" customHeight="1" x14ac:dyDescent="0.25">
      <c r="A182" s="46" t="s">
        <v>688</v>
      </c>
      <c r="B182" s="229">
        <v>12205</v>
      </c>
      <c r="C182" s="173">
        <v>188</v>
      </c>
      <c r="D182" s="248">
        <v>15316</v>
      </c>
      <c r="E182" s="173">
        <v>208</v>
      </c>
      <c r="F182" s="248">
        <v>17600</v>
      </c>
      <c r="G182" s="173">
        <v>257</v>
      </c>
      <c r="H182" s="229">
        <v>12130</v>
      </c>
      <c r="I182" s="173">
        <v>168</v>
      </c>
      <c r="J182" s="248">
        <v>12792</v>
      </c>
      <c r="K182" s="173">
        <v>174</v>
      </c>
      <c r="L182" s="248">
        <v>15279</v>
      </c>
      <c r="M182" s="173">
        <v>223</v>
      </c>
      <c r="N182" s="285"/>
      <c r="O182" s="657"/>
      <c r="P182" s="657"/>
    </row>
    <row r="183" spans="1:16" x14ac:dyDescent="0.25">
      <c r="A183" s="46" t="s">
        <v>938</v>
      </c>
      <c r="B183" s="229">
        <v>17155</v>
      </c>
      <c r="C183" s="173">
        <v>264</v>
      </c>
      <c r="D183" s="248">
        <v>17029</v>
      </c>
      <c r="E183" s="173">
        <v>231</v>
      </c>
      <c r="F183" s="248">
        <v>17975</v>
      </c>
      <c r="G183" s="173">
        <v>262</v>
      </c>
      <c r="H183" s="229">
        <v>13697</v>
      </c>
      <c r="I183" s="173">
        <v>211</v>
      </c>
      <c r="J183" s="248">
        <v>13697</v>
      </c>
      <c r="K183" s="173">
        <v>186</v>
      </c>
      <c r="L183" s="248">
        <v>14352</v>
      </c>
      <c r="M183" s="173">
        <v>209</v>
      </c>
      <c r="N183" s="285"/>
      <c r="O183" s="283"/>
      <c r="P183" s="283"/>
    </row>
    <row r="184" spans="1:16" x14ac:dyDescent="0.25">
      <c r="A184" s="283"/>
      <c r="B184" s="284"/>
      <c r="C184" s="285"/>
      <c r="D184" s="286"/>
      <c r="E184" s="285"/>
      <c r="F184" s="286"/>
      <c r="G184" s="285"/>
      <c r="H184" s="284"/>
      <c r="I184" s="285"/>
      <c r="J184" s="286"/>
      <c r="K184" s="285"/>
      <c r="L184" s="286"/>
      <c r="M184" s="285"/>
      <c r="N184" s="285"/>
      <c r="O184" s="283"/>
      <c r="P184" s="283"/>
    </row>
    <row r="185" spans="1:16" x14ac:dyDescent="0.25">
      <c r="A185" s="10" t="s">
        <v>942</v>
      </c>
    </row>
    <row r="186" spans="1:16" x14ac:dyDescent="0.25">
      <c r="A186" s="10" t="s">
        <v>943</v>
      </c>
    </row>
    <row r="187" spans="1:16" x14ac:dyDescent="0.25">
      <c r="A187" s="10" t="s">
        <v>944</v>
      </c>
    </row>
    <row r="189" spans="1:16" ht="15" customHeight="1" x14ac:dyDescent="0.25">
      <c r="A189" s="901" t="s">
        <v>609</v>
      </c>
      <c r="B189" s="902"/>
      <c r="C189" s="902"/>
      <c r="D189" s="902"/>
      <c r="E189" s="902"/>
      <c r="F189" s="902"/>
      <c r="G189" s="902"/>
      <c r="H189" s="553"/>
      <c r="I189" s="553"/>
      <c r="J189" s="553"/>
      <c r="K189" s="283"/>
      <c r="L189" s="786"/>
      <c r="M189" s="786"/>
      <c r="N189" s="786"/>
      <c r="O189" s="786"/>
      <c r="P189" s="786"/>
    </row>
    <row r="190" spans="1:16" x14ac:dyDescent="0.25">
      <c r="A190" s="416"/>
      <c r="B190" s="898">
        <v>2020</v>
      </c>
      <c r="C190" s="899"/>
      <c r="D190" s="900">
        <v>2021</v>
      </c>
      <c r="E190" s="900"/>
      <c r="F190" s="900">
        <v>2022</v>
      </c>
      <c r="G190" s="900"/>
      <c r="H190" s="553"/>
      <c r="I190" s="785"/>
      <c r="J190" s="785"/>
      <c r="K190" s="283"/>
      <c r="L190" s="786"/>
      <c r="M190" s="786"/>
      <c r="N190" s="596"/>
      <c r="O190" s="786"/>
      <c r="P190" s="786"/>
    </row>
    <row r="191" spans="1:16" s="668" customFormat="1" ht="24" x14ac:dyDescent="0.25">
      <c r="A191" s="672"/>
      <c r="B191" s="669" t="s">
        <v>427</v>
      </c>
      <c r="C191" s="669" t="s">
        <v>426</v>
      </c>
      <c r="D191" s="588" t="s">
        <v>427</v>
      </c>
      <c r="E191" s="588" t="s">
        <v>426</v>
      </c>
      <c r="F191" s="588" t="s">
        <v>427</v>
      </c>
      <c r="G191" s="588" t="s">
        <v>426</v>
      </c>
      <c r="H191" s="601"/>
      <c r="I191" s="601"/>
      <c r="J191" s="601"/>
      <c r="K191" s="579"/>
      <c r="L191" s="606"/>
      <c r="M191" s="606"/>
      <c r="N191" s="606"/>
      <c r="O191" s="606"/>
      <c r="P191" s="606"/>
    </row>
    <row r="192" spans="1:16" x14ac:dyDescent="0.25">
      <c r="A192" s="416" t="s">
        <v>945</v>
      </c>
      <c r="B192" s="658">
        <v>1.1650692553454665</v>
      </c>
      <c r="C192" s="658">
        <v>1.94</v>
      </c>
      <c r="D192" s="659">
        <v>1.18</v>
      </c>
      <c r="E192" s="659">
        <v>1.33</v>
      </c>
      <c r="F192" s="326">
        <v>1.1299999999999999</v>
      </c>
      <c r="G192" s="326">
        <v>1.1599999999999999</v>
      </c>
      <c r="H192" s="554"/>
      <c r="I192" s="554"/>
      <c r="J192" s="554"/>
      <c r="K192" s="283"/>
      <c r="L192" s="660"/>
      <c r="M192" s="660"/>
      <c r="N192" s="660"/>
      <c r="O192" s="660"/>
      <c r="P192" s="660"/>
    </row>
    <row r="193" spans="1:21" x14ac:dyDescent="0.25">
      <c r="A193" s="416" t="s">
        <v>946</v>
      </c>
      <c r="B193" s="658">
        <v>1.3110021646539951</v>
      </c>
      <c r="C193" s="658">
        <v>1.97</v>
      </c>
      <c r="D193" s="659">
        <v>1.46</v>
      </c>
      <c r="E193" s="659">
        <v>1.7</v>
      </c>
      <c r="F193" s="327">
        <v>1.26</v>
      </c>
      <c r="G193" s="326">
        <v>1.19</v>
      </c>
      <c r="H193" s="554"/>
      <c r="I193" s="554"/>
      <c r="J193" s="554"/>
      <c r="K193" s="283"/>
      <c r="L193" s="660"/>
      <c r="M193" s="660"/>
      <c r="N193" s="660"/>
      <c r="O193" s="660"/>
      <c r="P193" s="660"/>
    </row>
    <row r="194" spans="1:21" x14ac:dyDescent="0.25">
      <c r="A194" s="416" t="s">
        <v>947</v>
      </c>
      <c r="B194" s="658">
        <v>1.0908854816199467</v>
      </c>
      <c r="C194" s="658">
        <v>1.19</v>
      </c>
      <c r="D194" s="659">
        <v>1.0900000000000001</v>
      </c>
      <c r="E194" s="659">
        <v>1.1499999999999999</v>
      </c>
      <c r="F194" s="327">
        <v>1.02</v>
      </c>
      <c r="G194" s="326">
        <v>1.06</v>
      </c>
      <c r="H194" s="554"/>
      <c r="I194" s="554"/>
      <c r="J194" s="554"/>
      <c r="K194" s="283"/>
      <c r="L194" s="660"/>
      <c r="M194" s="660"/>
      <c r="N194" s="660"/>
      <c r="O194" s="660"/>
      <c r="P194" s="660"/>
    </row>
    <row r="195" spans="1:21" x14ac:dyDescent="0.25">
      <c r="A195" s="416" t="s">
        <v>931</v>
      </c>
      <c r="B195" s="658">
        <v>1.1907725069023465</v>
      </c>
      <c r="C195" s="658">
        <v>1.33</v>
      </c>
      <c r="D195" s="659">
        <v>1.22</v>
      </c>
      <c r="E195" s="659">
        <v>1.48</v>
      </c>
      <c r="F195" s="327">
        <v>1.22</v>
      </c>
      <c r="G195" s="326">
        <v>1.19</v>
      </c>
      <c r="H195" s="554"/>
      <c r="I195" s="554"/>
      <c r="J195" s="554"/>
      <c r="K195" s="283"/>
      <c r="L195" s="660"/>
      <c r="M195" s="660"/>
      <c r="N195" s="660"/>
      <c r="O195" s="660"/>
      <c r="P195" s="660"/>
    </row>
    <row r="196" spans="1:21" x14ac:dyDescent="0.25">
      <c r="A196" s="416" t="s">
        <v>932</v>
      </c>
      <c r="B196" s="658">
        <v>1.3644199272918871</v>
      </c>
      <c r="C196" s="658">
        <v>1.34</v>
      </c>
      <c r="D196" s="659">
        <v>1.4</v>
      </c>
      <c r="E196" s="659">
        <v>1.41</v>
      </c>
      <c r="F196" s="327">
        <v>1.34</v>
      </c>
      <c r="G196" s="326">
        <v>1.53</v>
      </c>
      <c r="H196" s="554"/>
      <c r="I196" s="554"/>
      <c r="J196" s="554"/>
      <c r="K196" s="283"/>
      <c r="L196" s="660"/>
      <c r="M196" s="660"/>
      <c r="N196" s="660"/>
      <c r="O196" s="660"/>
      <c r="P196" s="660"/>
    </row>
    <row r="197" spans="1:21" x14ac:dyDescent="0.25">
      <c r="A197" s="661"/>
      <c r="B197" s="662"/>
      <c r="C197" s="662"/>
      <c r="D197" s="661"/>
      <c r="E197" s="661"/>
      <c r="F197" s="96"/>
      <c r="G197" s="663"/>
      <c r="H197" s="554"/>
      <c r="I197" s="554"/>
      <c r="J197" s="554"/>
      <c r="K197" s="283"/>
      <c r="L197" s="660"/>
      <c r="M197" s="660"/>
      <c r="N197" s="660"/>
      <c r="O197" s="660"/>
      <c r="P197" s="660"/>
    </row>
    <row r="198" spans="1:21" ht="12.75" customHeight="1" x14ac:dyDescent="0.25">
      <c r="A198" s="904" t="s">
        <v>948</v>
      </c>
      <c r="B198" s="904"/>
      <c r="C198" s="904"/>
      <c r="D198" s="904"/>
      <c r="E198" s="904"/>
      <c r="F198" s="904"/>
      <c r="G198" s="904"/>
      <c r="H198" s="609"/>
      <c r="I198" s="609"/>
      <c r="J198" s="609"/>
      <c r="K198" s="609"/>
      <c r="L198" s="609"/>
      <c r="M198" s="609"/>
      <c r="N198" s="609"/>
      <c r="O198" s="609"/>
      <c r="P198" s="609"/>
      <c r="Q198" s="609"/>
      <c r="R198" s="609"/>
      <c r="S198" s="609"/>
      <c r="T198" s="609"/>
      <c r="U198" s="609"/>
    </row>
    <row r="199" spans="1:21" x14ac:dyDescent="0.25">
      <c r="A199" s="609"/>
      <c r="B199" s="609"/>
      <c r="C199" s="609"/>
      <c r="D199" s="609"/>
      <c r="E199" s="609"/>
      <c r="F199" s="609"/>
      <c r="G199" s="609"/>
      <c r="H199" s="609"/>
      <c r="I199" s="609"/>
      <c r="J199" s="609"/>
      <c r="K199" s="609"/>
      <c r="L199" s="609"/>
      <c r="M199" s="609"/>
      <c r="N199" s="609"/>
      <c r="O199" s="609"/>
      <c r="P199" s="609"/>
      <c r="Q199" s="609"/>
      <c r="R199" s="609"/>
      <c r="S199" s="609"/>
      <c r="T199" s="609"/>
      <c r="U199" s="609"/>
    </row>
    <row r="200" spans="1:21" ht="25.5" customHeight="1" x14ac:dyDescent="0.25">
      <c r="A200" s="902" t="s">
        <v>610</v>
      </c>
      <c r="B200" s="902"/>
      <c r="C200" s="902"/>
      <c r="D200" s="902"/>
      <c r="E200" s="902"/>
      <c r="F200" s="902"/>
      <c r="G200" s="902"/>
      <c r="H200" s="598"/>
      <c r="I200" s="598"/>
      <c r="J200" s="598"/>
      <c r="K200" s="598"/>
      <c r="L200" s="598"/>
      <c r="M200" s="598"/>
      <c r="N200" s="598"/>
      <c r="O200" s="598"/>
      <c r="P200" s="598"/>
      <c r="Q200" s="598"/>
      <c r="R200" s="598"/>
      <c r="S200" s="598"/>
      <c r="T200" s="598"/>
      <c r="U200" s="598"/>
    </row>
    <row r="201" spans="1:21" x14ac:dyDescent="0.25">
      <c r="A201" s="249"/>
      <c r="B201" s="903">
        <v>2020</v>
      </c>
      <c r="C201" s="891"/>
      <c r="D201" s="903">
        <v>2021</v>
      </c>
      <c r="E201" s="891"/>
      <c r="F201" s="903">
        <v>2022</v>
      </c>
      <c r="G201" s="891"/>
      <c r="H201" s="598"/>
      <c r="I201" s="598"/>
      <c r="J201" s="598"/>
      <c r="K201" s="598"/>
      <c r="L201" s="598"/>
      <c r="M201" s="598"/>
      <c r="N201" s="598"/>
      <c r="O201" s="598"/>
      <c r="P201" s="598"/>
      <c r="Q201" s="598"/>
      <c r="R201" s="598"/>
      <c r="S201" s="598"/>
      <c r="T201" s="598"/>
      <c r="U201" s="598"/>
    </row>
    <row r="202" spans="1:21" x14ac:dyDescent="0.25">
      <c r="A202" s="249"/>
      <c r="B202" s="250" t="s">
        <v>10</v>
      </c>
      <c r="C202" s="250" t="s">
        <v>1</v>
      </c>
      <c r="D202" s="250" t="s">
        <v>10</v>
      </c>
      <c r="E202" s="250" t="s">
        <v>1</v>
      </c>
      <c r="F202" s="250" t="s">
        <v>10</v>
      </c>
      <c r="G202" s="250" t="s">
        <v>1</v>
      </c>
      <c r="H202" s="598"/>
      <c r="I202" s="598"/>
      <c r="J202" s="598"/>
      <c r="K202" s="598"/>
      <c r="L202" s="598"/>
      <c r="M202" s="598"/>
      <c r="N202" s="598"/>
      <c r="O202" s="598"/>
      <c r="P202" s="598"/>
      <c r="Q202" s="598"/>
      <c r="R202" s="598"/>
      <c r="S202" s="598"/>
      <c r="T202" s="598"/>
      <c r="U202" s="598"/>
    </row>
    <row r="203" spans="1:21" x14ac:dyDescent="0.25">
      <c r="A203" s="249" t="s">
        <v>945</v>
      </c>
      <c r="B203" s="104">
        <v>54223</v>
      </c>
      <c r="C203" s="251">
        <v>835</v>
      </c>
      <c r="D203" s="104">
        <v>65737</v>
      </c>
      <c r="E203" s="251">
        <v>893</v>
      </c>
      <c r="F203" s="104">
        <v>72866</v>
      </c>
      <c r="G203" s="104">
        <v>1063</v>
      </c>
      <c r="H203" s="598"/>
      <c r="I203" s="598"/>
      <c r="J203" s="598"/>
      <c r="K203" s="598"/>
      <c r="L203" s="598"/>
      <c r="M203" s="598"/>
      <c r="N203" s="598"/>
      <c r="O203" s="598"/>
      <c r="P203" s="598"/>
      <c r="Q203" s="598"/>
      <c r="R203" s="598"/>
      <c r="S203" s="598"/>
      <c r="T203" s="598"/>
      <c r="U203" s="598"/>
    </row>
    <row r="204" spans="1:21" x14ac:dyDescent="0.25">
      <c r="A204" s="249" t="s">
        <v>949</v>
      </c>
      <c r="B204" s="251"/>
      <c r="C204" s="251"/>
      <c r="D204" s="251"/>
      <c r="E204" s="251"/>
      <c r="F204" s="251"/>
      <c r="G204" s="251"/>
      <c r="H204" s="598"/>
      <c r="I204" s="598"/>
      <c r="J204" s="598"/>
      <c r="K204" s="598"/>
      <c r="L204" s="598"/>
      <c r="M204" s="598"/>
      <c r="N204" s="598"/>
      <c r="O204" s="598"/>
      <c r="P204" s="598"/>
      <c r="Q204" s="598"/>
      <c r="R204" s="598"/>
      <c r="S204" s="598"/>
      <c r="T204" s="598"/>
      <c r="U204" s="598"/>
    </row>
    <row r="205" spans="1:21" x14ac:dyDescent="0.25">
      <c r="A205" s="251" t="s">
        <v>269</v>
      </c>
      <c r="B205" s="104">
        <v>48243</v>
      </c>
      <c r="C205" s="251">
        <v>743</v>
      </c>
      <c r="D205" s="104">
        <v>58334</v>
      </c>
      <c r="E205" s="251">
        <v>792</v>
      </c>
      <c r="F205" s="104">
        <v>66959</v>
      </c>
      <c r="G205" s="251">
        <v>977</v>
      </c>
      <c r="H205" s="598"/>
      <c r="I205" s="598"/>
      <c r="J205" s="598"/>
      <c r="K205" s="598"/>
      <c r="L205" s="598"/>
      <c r="M205" s="598"/>
      <c r="N205" s="598"/>
      <c r="O205" s="598"/>
      <c r="P205" s="598"/>
      <c r="Q205" s="598"/>
      <c r="R205" s="598"/>
      <c r="S205" s="598"/>
      <c r="T205" s="598"/>
      <c r="U205" s="598"/>
    </row>
    <row r="206" spans="1:21" x14ac:dyDescent="0.25">
      <c r="A206" s="251" t="s">
        <v>950</v>
      </c>
      <c r="B206" s="104">
        <v>56206</v>
      </c>
      <c r="C206" s="251">
        <v>866</v>
      </c>
      <c r="D206" s="104">
        <v>69079</v>
      </c>
      <c r="E206" s="251">
        <v>938</v>
      </c>
      <c r="F206" s="104">
        <v>75595</v>
      </c>
      <c r="G206" s="104">
        <v>1103</v>
      </c>
      <c r="H206" s="598"/>
      <c r="I206" s="598"/>
      <c r="J206" s="598"/>
      <c r="K206" s="598"/>
      <c r="L206" s="598"/>
      <c r="M206" s="598"/>
      <c r="N206" s="598"/>
      <c r="O206" s="598"/>
      <c r="P206" s="598"/>
      <c r="Q206" s="598"/>
      <c r="R206" s="598"/>
      <c r="S206" s="598"/>
      <c r="T206" s="598"/>
      <c r="U206" s="598"/>
    </row>
    <row r="208" spans="1:21" s="283" customFormat="1" ht="28.5" customHeight="1" x14ac:dyDescent="0.25">
      <c r="A208" s="904" t="s">
        <v>951</v>
      </c>
      <c r="B208" s="904"/>
      <c r="C208" s="904"/>
      <c r="D208" s="904"/>
      <c r="E208" s="904"/>
      <c r="F208" s="904"/>
      <c r="G208" s="904"/>
      <c r="H208" s="608"/>
      <c r="I208" s="608"/>
      <c r="J208" s="608"/>
      <c r="K208" s="608"/>
      <c r="L208" s="608"/>
      <c r="M208" s="608"/>
      <c r="N208" s="608"/>
      <c r="O208" s="608"/>
      <c r="P208" s="608"/>
      <c r="Q208" s="608"/>
      <c r="R208" s="608"/>
      <c r="S208" s="608"/>
      <c r="T208" s="608"/>
      <c r="U208" s="608"/>
    </row>
    <row r="209" spans="1:37" ht="15" customHeight="1" x14ac:dyDescent="0.25">
      <c r="A209" s="146"/>
      <c r="B209" s="146"/>
      <c r="C209" s="146"/>
      <c r="D209" s="146"/>
      <c r="E209" s="146"/>
      <c r="F209" s="146"/>
      <c r="G209" s="146"/>
    </row>
    <row r="210" spans="1:37" ht="14.85" customHeight="1" x14ac:dyDescent="0.25">
      <c r="A210" s="902" t="s">
        <v>611</v>
      </c>
      <c r="B210" s="902"/>
      <c r="C210" s="902"/>
      <c r="D210" s="902"/>
      <c r="E210" s="902"/>
      <c r="F210" s="902"/>
      <c r="G210" s="902"/>
      <c r="H210" s="902"/>
      <c r="I210" s="902"/>
      <c r="J210" s="902"/>
      <c r="K210" s="252"/>
      <c r="L210" s="252"/>
      <c r="M210" s="252"/>
      <c r="N210" s="252"/>
      <c r="O210" s="598"/>
      <c r="P210" s="598"/>
      <c r="Q210" s="598"/>
      <c r="R210" s="598"/>
      <c r="S210" s="598"/>
      <c r="T210" s="598"/>
      <c r="U210" s="598"/>
    </row>
    <row r="211" spans="1:37" ht="14.85" customHeight="1" x14ac:dyDescent="0.25">
      <c r="A211" s="258"/>
      <c r="B211" s="867">
        <v>2020</v>
      </c>
      <c r="C211" s="868"/>
      <c r="D211" s="869"/>
      <c r="E211" s="867">
        <v>2021</v>
      </c>
      <c r="F211" s="868"/>
      <c r="G211" s="869"/>
      <c r="H211" s="867">
        <v>2022</v>
      </c>
      <c r="I211" s="868"/>
      <c r="J211" s="869"/>
      <c r="K211" s="252"/>
      <c r="L211" s="252"/>
      <c r="M211" s="252"/>
      <c r="N211" s="252"/>
      <c r="O211" s="598"/>
      <c r="P211" s="598"/>
      <c r="Q211" s="598"/>
      <c r="R211" s="598"/>
      <c r="S211" s="598"/>
      <c r="T211" s="598"/>
      <c r="U211" s="598"/>
    </row>
    <row r="212" spans="1:37" s="668" customFormat="1" ht="24" x14ac:dyDescent="0.25">
      <c r="A212" s="602"/>
      <c r="B212" s="673" t="s">
        <v>426</v>
      </c>
      <c r="C212" s="673" t="s">
        <v>427</v>
      </c>
      <c r="D212" s="673" t="s">
        <v>1512</v>
      </c>
      <c r="E212" s="673" t="s">
        <v>426</v>
      </c>
      <c r="F212" s="673" t="s">
        <v>427</v>
      </c>
      <c r="G212" s="673" t="s">
        <v>1512</v>
      </c>
      <c r="H212" s="673" t="s">
        <v>665</v>
      </c>
      <c r="I212" s="673" t="s">
        <v>427</v>
      </c>
      <c r="J212" s="673" t="s">
        <v>1512</v>
      </c>
      <c r="K212" s="674"/>
      <c r="L212" s="674"/>
      <c r="M212" s="674"/>
      <c r="N212" s="674"/>
      <c r="O212" s="675"/>
      <c r="P212" s="675"/>
      <c r="Q212" s="675"/>
      <c r="R212" s="675"/>
      <c r="S212" s="675"/>
      <c r="T212" s="675"/>
      <c r="U212" s="675"/>
    </row>
    <row r="213" spans="1:37" ht="38.25" x14ac:dyDescent="0.25">
      <c r="A213" s="259" t="s">
        <v>952</v>
      </c>
      <c r="B213" s="328" t="s">
        <v>106</v>
      </c>
      <c r="C213" s="329">
        <v>331</v>
      </c>
      <c r="D213" s="329">
        <v>331</v>
      </c>
      <c r="E213" s="329" t="s">
        <v>106</v>
      </c>
      <c r="F213" s="329">
        <v>333</v>
      </c>
      <c r="G213" s="329">
        <v>333</v>
      </c>
      <c r="H213" s="329">
        <v>359</v>
      </c>
      <c r="I213" s="329">
        <v>413</v>
      </c>
      <c r="J213" s="329">
        <v>772</v>
      </c>
      <c r="K213" s="252"/>
      <c r="L213" s="252"/>
      <c r="M213" s="252"/>
      <c r="N213" s="252"/>
      <c r="O213" s="598"/>
      <c r="P213" s="598"/>
      <c r="Q213" s="598"/>
      <c r="R213" s="598"/>
      <c r="S213" s="598"/>
      <c r="T213" s="598"/>
      <c r="U213" s="598"/>
    </row>
    <row r="214" spans="1:37" ht="51" x14ac:dyDescent="0.25">
      <c r="A214" s="259" t="s">
        <v>953</v>
      </c>
      <c r="B214" s="328" t="s">
        <v>106</v>
      </c>
      <c r="C214" s="330">
        <v>0.9</v>
      </c>
      <c r="D214" s="330">
        <v>0.9</v>
      </c>
      <c r="E214" s="330" t="s">
        <v>106</v>
      </c>
      <c r="F214" s="330">
        <v>0.9</v>
      </c>
      <c r="G214" s="330">
        <v>0.9</v>
      </c>
      <c r="H214" s="330">
        <v>0.6</v>
      </c>
      <c r="I214" s="330">
        <v>1.1000000000000001</v>
      </c>
      <c r="J214" s="330">
        <v>0.8</v>
      </c>
      <c r="K214" s="252"/>
      <c r="L214" s="252"/>
      <c r="M214" s="252"/>
      <c r="N214" s="252"/>
      <c r="O214" s="598"/>
      <c r="P214" s="598"/>
      <c r="Q214" s="598"/>
      <c r="R214" s="598"/>
      <c r="S214" s="598"/>
      <c r="T214" s="598"/>
      <c r="U214" s="598"/>
    </row>
    <row r="215" spans="1:37" ht="13.5" customHeight="1" x14ac:dyDescent="0.25">
      <c r="A215" s="257"/>
      <c r="B215" s="257"/>
      <c r="C215" s="257"/>
      <c r="D215" s="257"/>
      <c r="E215" s="257"/>
      <c r="F215" s="252"/>
      <c r="G215" s="252"/>
      <c r="H215" s="252"/>
      <c r="I215" s="252"/>
      <c r="J215" s="252"/>
      <c r="K215" s="252"/>
      <c r="L215" s="252"/>
      <c r="M215" s="252"/>
      <c r="N215" s="252"/>
      <c r="O215" s="598"/>
      <c r="P215" s="598"/>
      <c r="Q215" s="598"/>
      <c r="R215" s="598"/>
      <c r="S215" s="598"/>
      <c r="T215" s="598"/>
      <c r="U215" s="598"/>
    </row>
    <row r="216" spans="1:37" ht="14.25" hidden="1" customHeight="1" x14ac:dyDescent="0.25">
      <c r="A216" s="257"/>
      <c r="B216" s="257"/>
      <c r="C216" s="257"/>
      <c r="D216" s="257"/>
      <c r="E216" s="257"/>
      <c r="F216" s="252"/>
      <c r="G216" s="252"/>
      <c r="H216" s="252"/>
      <c r="I216" s="252"/>
      <c r="J216" s="252"/>
      <c r="K216" s="252"/>
      <c r="L216" s="252"/>
      <c r="M216" s="252"/>
      <c r="N216" s="252"/>
      <c r="O216" s="598"/>
      <c r="P216" s="598"/>
      <c r="Q216" s="598"/>
      <c r="R216" s="598"/>
      <c r="S216" s="598"/>
      <c r="T216" s="598"/>
      <c r="U216" s="598"/>
    </row>
    <row r="217" spans="1:37" ht="78.599999999999994" customHeight="1" x14ac:dyDescent="0.25">
      <c r="A217" s="905" t="s">
        <v>954</v>
      </c>
      <c r="B217" s="905"/>
      <c r="C217" s="905"/>
      <c r="D217" s="905"/>
      <c r="E217" s="905"/>
      <c r="F217" s="905"/>
      <c r="G217" s="905"/>
      <c r="H217" s="905"/>
      <c r="I217" s="905"/>
      <c r="J217" s="905"/>
      <c r="K217" s="252"/>
      <c r="L217" s="252"/>
      <c r="M217" s="252"/>
      <c r="N217" s="252"/>
      <c r="O217" s="598"/>
      <c r="P217" s="598"/>
      <c r="Q217" s="598"/>
      <c r="R217" s="598"/>
      <c r="S217" s="598"/>
      <c r="T217" s="598"/>
      <c r="U217" s="598"/>
    </row>
    <row r="218" spans="1:37" ht="14.85" customHeight="1" x14ac:dyDescent="0.25">
      <c r="A218" s="257"/>
      <c r="B218" s="257"/>
      <c r="C218" s="257"/>
      <c r="D218" s="257"/>
      <c r="E218" s="257"/>
      <c r="F218" s="252"/>
      <c r="G218" s="252"/>
      <c r="H218" s="252"/>
      <c r="I218" s="252"/>
      <c r="J218" s="252"/>
      <c r="K218" s="252"/>
      <c r="L218" s="252"/>
      <c r="M218" s="252"/>
      <c r="N218" s="252"/>
      <c r="O218" s="598"/>
      <c r="P218" s="598"/>
      <c r="Q218" s="598"/>
      <c r="R218" s="598"/>
      <c r="S218" s="598"/>
      <c r="T218" s="598"/>
      <c r="U218" s="598"/>
    </row>
    <row r="219" spans="1:37" x14ac:dyDescent="0.25">
      <c r="A219" s="806" t="s">
        <v>612</v>
      </c>
      <c r="B219" s="806"/>
      <c r="C219" s="806"/>
      <c r="D219" s="806"/>
      <c r="E219" s="806"/>
      <c r="F219" s="806"/>
      <c r="G219" s="806"/>
      <c r="H219" s="806"/>
      <c r="I219" s="806"/>
      <c r="J219" s="806"/>
      <c r="K219" s="806"/>
      <c r="L219" s="806"/>
      <c r="M219" s="806"/>
      <c r="N219" s="355"/>
    </row>
    <row r="220" spans="1:37" x14ac:dyDescent="0.25">
      <c r="A220" s="89"/>
      <c r="B220" s="773">
        <v>2019</v>
      </c>
      <c r="C220" s="773"/>
      <c r="D220" s="773"/>
      <c r="E220" s="773">
        <v>2020</v>
      </c>
      <c r="F220" s="773"/>
      <c r="G220" s="773"/>
      <c r="H220" s="773">
        <v>2021</v>
      </c>
      <c r="I220" s="773"/>
      <c r="J220" s="773"/>
      <c r="K220" s="773">
        <v>2022</v>
      </c>
      <c r="L220" s="773"/>
      <c r="M220" s="773"/>
      <c r="N220" s="354"/>
      <c r="O220" s="253"/>
      <c r="P220" s="864"/>
      <c r="Q220" s="864"/>
      <c r="R220" s="864"/>
      <c r="S220" s="864"/>
      <c r="T220" s="864"/>
      <c r="U220" s="864"/>
      <c r="V220" s="864"/>
      <c r="W220" s="601"/>
      <c r="X220" s="283"/>
      <c r="Y220" s="283"/>
      <c r="Z220" s="283"/>
      <c r="AA220" s="889"/>
      <c r="AB220" s="889"/>
      <c r="AC220" s="889"/>
      <c r="AD220" s="889"/>
      <c r="AE220" s="889"/>
      <c r="AF220" s="889"/>
      <c r="AG220" s="889"/>
      <c r="AH220" s="889"/>
      <c r="AI220" s="889"/>
      <c r="AJ220" s="889"/>
      <c r="AK220" s="889"/>
    </row>
    <row r="221" spans="1:37" s="668" customFormat="1" ht="24" x14ac:dyDescent="0.25">
      <c r="A221" s="204"/>
      <c r="B221" s="669" t="s">
        <v>426</v>
      </c>
      <c r="C221" s="669" t="s">
        <v>427</v>
      </c>
      <c r="D221" s="669" t="s">
        <v>1513</v>
      </c>
      <c r="E221" s="669" t="s">
        <v>426</v>
      </c>
      <c r="F221" s="669" t="s">
        <v>427</v>
      </c>
      <c r="G221" s="669" t="s">
        <v>1513</v>
      </c>
      <c r="H221" s="669" t="s">
        <v>426</v>
      </c>
      <c r="I221" s="669" t="s">
        <v>427</v>
      </c>
      <c r="J221" s="669" t="s">
        <v>1513</v>
      </c>
      <c r="K221" s="676" t="s">
        <v>426</v>
      </c>
      <c r="L221" s="676" t="s">
        <v>427</v>
      </c>
      <c r="M221" s="676" t="s">
        <v>1512</v>
      </c>
      <c r="N221" s="354"/>
      <c r="O221" s="260"/>
      <c r="P221" s="601"/>
      <c r="Q221" s="601"/>
      <c r="R221" s="601"/>
      <c r="S221" s="601"/>
      <c r="T221" s="601"/>
      <c r="U221" s="601"/>
      <c r="V221" s="601"/>
      <c r="W221" s="601"/>
      <c r="X221" s="579"/>
      <c r="Y221" s="579"/>
      <c r="Z221" s="579"/>
      <c r="AA221" s="606"/>
      <c r="AB221" s="606"/>
      <c r="AC221" s="606"/>
      <c r="AD221" s="606"/>
      <c r="AE221" s="606"/>
      <c r="AF221" s="606"/>
      <c r="AG221" s="606"/>
      <c r="AH221" s="606"/>
      <c r="AI221" s="606"/>
      <c r="AJ221" s="606"/>
      <c r="AK221" s="606"/>
    </row>
    <row r="222" spans="1:37" ht="38.25" x14ac:dyDescent="0.25">
      <c r="A222" s="89" t="s">
        <v>955</v>
      </c>
      <c r="B222" s="261">
        <v>7843</v>
      </c>
      <c r="C222" s="261">
        <v>1231</v>
      </c>
      <c r="D222" s="261">
        <v>9074</v>
      </c>
      <c r="E222" s="261">
        <v>7408</v>
      </c>
      <c r="F222" s="261">
        <v>1470</v>
      </c>
      <c r="G222" s="261">
        <v>8878</v>
      </c>
      <c r="H222" s="261">
        <v>7186</v>
      </c>
      <c r="I222" s="261">
        <v>1221</v>
      </c>
      <c r="J222" s="262">
        <v>8407</v>
      </c>
      <c r="K222" s="210">
        <v>5924</v>
      </c>
      <c r="L222" s="210">
        <v>1750</v>
      </c>
      <c r="M222" s="210">
        <v>7674</v>
      </c>
      <c r="N222" s="356"/>
      <c r="O222" s="664"/>
      <c r="P222" s="665"/>
      <c r="Q222" s="666"/>
      <c r="R222" s="665"/>
      <c r="S222" s="665"/>
      <c r="T222" s="666"/>
      <c r="U222" s="666"/>
      <c r="V222" s="665"/>
      <c r="W222" s="665"/>
      <c r="X222" s="283"/>
      <c r="Y222" s="283"/>
      <c r="Z222" s="283"/>
      <c r="AA222" s="667"/>
      <c r="AB222" s="667"/>
      <c r="AC222" s="667"/>
      <c r="AD222" s="667"/>
      <c r="AE222" s="667"/>
      <c r="AF222" s="667"/>
      <c r="AG222" s="667"/>
      <c r="AH222" s="667"/>
      <c r="AI222" s="667"/>
      <c r="AJ222" s="667"/>
      <c r="AK222" s="667"/>
    </row>
    <row r="223" spans="1:37" x14ac:dyDescent="0.25">
      <c r="A223" s="66" t="s">
        <v>269</v>
      </c>
      <c r="B223" s="261">
        <v>1694</v>
      </c>
      <c r="C223" s="261">
        <v>628</v>
      </c>
      <c r="D223" s="261">
        <v>2322</v>
      </c>
      <c r="E223" s="261">
        <v>1615</v>
      </c>
      <c r="F223" s="261">
        <v>675</v>
      </c>
      <c r="G223" s="261">
        <v>2290</v>
      </c>
      <c r="H223" s="261">
        <v>1536</v>
      </c>
      <c r="I223" s="261">
        <v>630</v>
      </c>
      <c r="J223" s="262">
        <v>2166</v>
      </c>
      <c r="K223" s="210">
        <v>1275</v>
      </c>
      <c r="L223" s="210">
        <v>810</v>
      </c>
      <c r="M223" s="210">
        <v>2085</v>
      </c>
      <c r="N223" s="356"/>
      <c r="O223" s="664"/>
      <c r="P223" s="665"/>
      <c r="Q223" s="666"/>
      <c r="R223" s="665"/>
      <c r="S223" s="665"/>
      <c r="T223" s="666"/>
      <c r="U223" s="666"/>
      <c r="V223" s="665"/>
      <c r="W223" s="665"/>
      <c r="X223" s="283"/>
      <c r="Y223" s="283"/>
      <c r="Z223" s="283"/>
      <c r="AA223" s="667"/>
      <c r="AB223" s="667"/>
      <c r="AC223" s="667"/>
      <c r="AD223" s="667"/>
      <c r="AE223" s="667"/>
      <c r="AF223" s="667"/>
      <c r="AG223" s="667"/>
      <c r="AH223" s="667"/>
      <c r="AI223" s="667"/>
      <c r="AJ223" s="667"/>
      <c r="AK223" s="667"/>
    </row>
    <row r="224" spans="1:37" x14ac:dyDescent="0.25">
      <c r="A224" s="66" t="s">
        <v>950</v>
      </c>
      <c r="B224" s="261">
        <v>6149</v>
      </c>
      <c r="C224" s="261">
        <v>603</v>
      </c>
      <c r="D224" s="261">
        <v>6752</v>
      </c>
      <c r="E224" s="261">
        <v>5793</v>
      </c>
      <c r="F224" s="261">
        <v>795</v>
      </c>
      <c r="G224" s="261">
        <v>6588</v>
      </c>
      <c r="H224" s="261">
        <v>5650</v>
      </c>
      <c r="I224" s="261">
        <v>591</v>
      </c>
      <c r="J224" s="262">
        <v>6241</v>
      </c>
      <c r="K224" s="210">
        <v>4649</v>
      </c>
      <c r="L224" s="210">
        <v>940</v>
      </c>
      <c r="M224" s="210">
        <v>5589</v>
      </c>
      <c r="N224" s="356"/>
      <c r="O224" s="664"/>
      <c r="P224" s="665"/>
      <c r="Q224" s="666"/>
      <c r="R224" s="665"/>
      <c r="S224" s="665"/>
      <c r="T224" s="666"/>
      <c r="U224" s="666"/>
      <c r="V224" s="665"/>
      <c r="W224" s="665"/>
      <c r="X224" s="283"/>
      <c r="Y224" s="283"/>
      <c r="Z224" s="283"/>
      <c r="AA224" s="667"/>
      <c r="AB224" s="667"/>
      <c r="AC224" s="667"/>
      <c r="AD224" s="667"/>
      <c r="AE224" s="667"/>
      <c r="AF224" s="667"/>
      <c r="AG224" s="667"/>
      <c r="AH224" s="667"/>
      <c r="AI224" s="667"/>
      <c r="AJ224" s="667"/>
      <c r="AK224" s="667"/>
    </row>
    <row r="225" spans="1:37" ht="51" x14ac:dyDescent="0.25">
      <c r="A225" s="89" t="s">
        <v>956</v>
      </c>
      <c r="B225" s="261">
        <v>391</v>
      </c>
      <c r="C225" s="261">
        <v>525</v>
      </c>
      <c r="D225" s="261">
        <v>916</v>
      </c>
      <c r="E225" s="261">
        <v>388</v>
      </c>
      <c r="F225" s="261">
        <v>546</v>
      </c>
      <c r="G225" s="261">
        <v>934</v>
      </c>
      <c r="H225" s="261">
        <v>312</v>
      </c>
      <c r="I225" s="261">
        <v>568</v>
      </c>
      <c r="J225" s="262">
        <v>880</v>
      </c>
      <c r="K225" s="210">
        <v>333</v>
      </c>
      <c r="L225" s="210">
        <v>579</v>
      </c>
      <c r="M225" s="210">
        <v>912</v>
      </c>
      <c r="N225" s="356"/>
      <c r="O225" s="664"/>
      <c r="P225" s="665"/>
      <c r="Q225" s="665"/>
      <c r="R225" s="665"/>
      <c r="S225" s="665"/>
      <c r="T225" s="665"/>
      <c r="U225" s="665"/>
      <c r="V225" s="665"/>
      <c r="W225" s="665"/>
      <c r="X225" s="283"/>
      <c r="Y225" s="283"/>
      <c r="Z225" s="283"/>
      <c r="AA225" s="667"/>
      <c r="AB225" s="667"/>
      <c r="AC225" s="667"/>
      <c r="AD225" s="667"/>
      <c r="AE225" s="667"/>
      <c r="AF225" s="667"/>
      <c r="AG225" s="667"/>
      <c r="AH225" s="667"/>
      <c r="AI225" s="667"/>
      <c r="AJ225" s="667"/>
      <c r="AK225" s="667"/>
    </row>
    <row r="226" spans="1:37" x14ac:dyDescent="0.25">
      <c r="A226" s="66" t="s">
        <v>269</v>
      </c>
      <c r="B226" s="261">
        <v>375</v>
      </c>
      <c r="C226" s="261">
        <v>502</v>
      </c>
      <c r="D226" s="261">
        <v>877</v>
      </c>
      <c r="E226" s="261">
        <v>363</v>
      </c>
      <c r="F226" s="261">
        <v>527</v>
      </c>
      <c r="G226" s="261">
        <v>890</v>
      </c>
      <c r="H226" s="261">
        <v>291</v>
      </c>
      <c r="I226" s="261">
        <v>535</v>
      </c>
      <c r="J226" s="262">
        <v>826</v>
      </c>
      <c r="K226" s="210">
        <v>320</v>
      </c>
      <c r="L226" s="210">
        <v>547</v>
      </c>
      <c r="M226" s="210">
        <v>867</v>
      </c>
      <c r="N226" s="356"/>
      <c r="O226" s="664"/>
      <c r="P226" s="665"/>
      <c r="Q226" s="666"/>
      <c r="R226" s="665"/>
      <c r="S226" s="665"/>
      <c r="T226" s="666"/>
      <c r="U226" s="666"/>
      <c r="V226" s="665"/>
      <c r="W226" s="665"/>
      <c r="X226" s="283"/>
      <c r="Y226" s="283"/>
      <c r="Z226" s="283"/>
      <c r="AA226" s="667"/>
      <c r="AB226" s="667"/>
      <c r="AC226" s="667"/>
      <c r="AD226" s="667"/>
      <c r="AE226" s="667"/>
      <c r="AF226" s="667"/>
      <c r="AG226" s="667"/>
      <c r="AH226" s="667"/>
      <c r="AI226" s="667"/>
      <c r="AJ226" s="667"/>
      <c r="AK226" s="667"/>
    </row>
    <row r="227" spans="1:37" x14ac:dyDescent="0.25">
      <c r="A227" s="66" t="s">
        <v>950</v>
      </c>
      <c r="B227" s="261">
        <v>16</v>
      </c>
      <c r="C227" s="261">
        <v>23</v>
      </c>
      <c r="D227" s="261">
        <v>39</v>
      </c>
      <c r="E227" s="261">
        <v>25</v>
      </c>
      <c r="F227" s="261">
        <v>19</v>
      </c>
      <c r="G227" s="261">
        <v>44</v>
      </c>
      <c r="H227" s="261">
        <v>21</v>
      </c>
      <c r="I227" s="261">
        <v>33</v>
      </c>
      <c r="J227" s="262">
        <v>54</v>
      </c>
      <c r="K227" s="210">
        <v>13</v>
      </c>
      <c r="L227" s="210">
        <v>32</v>
      </c>
      <c r="M227" s="210">
        <v>45</v>
      </c>
      <c r="N227" s="356"/>
      <c r="O227" s="664"/>
      <c r="P227" s="665"/>
      <c r="Q227" s="666"/>
      <c r="R227" s="665"/>
      <c r="S227" s="665"/>
      <c r="T227" s="666"/>
      <c r="U227" s="666"/>
      <c r="V227" s="665"/>
      <c r="W227" s="665"/>
      <c r="X227" s="283"/>
      <c r="Y227" s="283"/>
      <c r="Z227" s="283"/>
      <c r="AA227" s="667"/>
      <c r="AB227" s="667"/>
      <c r="AC227" s="667"/>
      <c r="AD227" s="667"/>
      <c r="AE227" s="667"/>
      <c r="AF227" s="667"/>
      <c r="AG227" s="667"/>
      <c r="AH227" s="667"/>
      <c r="AI227" s="667"/>
      <c r="AJ227" s="667"/>
      <c r="AK227" s="667"/>
    </row>
    <row r="228" spans="1:37" ht="63.75" x14ac:dyDescent="0.25">
      <c r="A228" s="89" t="s">
        <v>957</v>
      </c>
      <c r="B228" s="261">
        <v>282</v>
      </c>
      <c r="C228" s="261">
        <v>236</v>
      </c>
      <c r="D228" s="261">
        <v>518</v>
      </c>
      <c r="E228" s="261">
        <v>266</v>
      </c>
      <c r="F228" s="261">
        <v>240</v>
      </c>
      <c r="G228" s="261">
        <v>506</v>
      </c>
      <c r="H228" s="261">
        <v>280</v>
      </c>
      <c r="I228" s="261">
        <v>218</v>
      </c>
      <c r="J228" s="262">
        <v>498</v>
      </c>
      <c r="K228" s="210">
        <v>317</v>
      </c>
      <c r="L228" s="210">
        <v>287</v>
      </c>
      <c r="M228" s="210">
        <v>604</v>
      </c>
      <c r="N228" s="356"/>
      <c r="O228" s="664"/>
      <c r="P228" s="665"/>
      <c r="Q228" s="666"/>
      <c r="R228" s="665"/>
      <c r="S228" s="665"/>
      <c r="T228" s="666"/>
      <c r="U228" s="666"/>
      <c r="V228" s="665"/>
      <c r="W228" s="665"/>
      <c r="X228" s="283"/>
      <c r="Y228" s="283"/>
      <c r="Z228" s="283"/>
      <c r="AA228" s="667"/>
      <c r="AB228" s="667"/>
      <c r="AC228" s="667"/>
      <c r="AD228" s="667"/>
      <c r="AE228" s="667"/>
      <c r="AF228" s="667"/>
      <c r="AG228" s="667"/>
      <c r="AH228" s="667"/>
      <c r="AI228" s="667"/>
      <c r="AJ228" s="667"/>
      <c r="AK228" s="667"/>
    </row>
    <row r="229" spans="1:37" x14ac:dyDescent="0.25">
      <c r="A229" s="66" t="s">
        <v>921</v>
      </c>
      <c r="B229" s="261">
        <v>271</v>
      </c>
      <c r="C229" s="261">
        <v>228</v>
      </c>
      <c r="D229" s="261">
        <v>499</v>
      </c>
      <c r="E229" s="261">
        <v>249</v>
      </c>
      <c r="F229" s="261">
        <v>229</v>
      </c>
      <c r="G229" s="261">
        <v>478</v>
      </c>
      <c r="H229" s="261">
        <v>267</v>
      </c>
      <c r="I229" s="261">
        <v>208</v>
      </c>
      <c r="J229" s="262">
        <v>475</v>
      </c>
      <c r="K229" s="210">
        <v>300</v>
      </c>
      <c r="L229" s="210">
        <v>272</v>
      </c>
      <c r="M229" s="210">
        <v>572</v>
      </c>
      <c r="N229" s="356"/>
      <c r="O229" s="664"/>
      <c r="P229" s="665"/>
      <c r="Q229" s="666"/>
      <c r="R229" s="665"/>
      <c r="S229" s="665"/>
      <c r="T229" s="666"/>
      <c r="U229" s="666"/>
      <c r="V229" s="665"/>
      <c r="W229" s="665"/>
      <c r="X229" s="283"/>
      <c r="Y229" s="283"/>
      <c r="Z229" s="283"/>
      <c r="AA229" s="667"/>
      <c r="AB229" s="667"/>
      <c r="AC229" s="667"/>
      <c r="AD229" s="667"/>
      <c r="AE229" s="667"/>
      <c r="AF229" s="667"/>
      <c r="AG229" s="667"/>
      <c r="AH229" s="667"/>
      <c r="AI229" s="667"/>
      <c r="AJ229" s="667"/>
      <c r="AK229" s="667"/>
    </row>
    <row r="230" spans="1:37" x14ac:dyDescent="0.25">
      <c r="A230" s="66" t="s">
        <v>270</v>
      </c>
      <c r="B230" s="261">
        <v>11</v>
      </c>
      <c r="C230" s="261">
        <v>8</v>
      </c>
      <c r="D230" s="261">
        <v>19</v>
      </c>
      <c r="E230" s="261">
        <v>17</v>
      </c>
      <c r="F230" s="261">
        <v>11</v>
      </c>
      <c r="G230" s="261">
        <v>28</v>
      </c>
      <c r="H230" s="261">
        <v>13</v>
      </c>
      <c r="I230" s="261">
        <v>10</v>
      </c>
      <c r="J230" s="262">
        <v>23</v>
      </c>
      <c r="K230" s="210">
        <v>17</v>
      </c>
      <c r="L230" s="210">
        <v>15</v>
      </c>
      <c r="M230" s="210">
        <v>32</v>
      </c>
      <c r="N230" s="356"/>
      <c r="O230" s="664"/>
      <c r="P230" s="665"/>
      <c r="Q230" s="666"/>
      <c r="R230" s="665"/>
      <c r="S230" s="665"/>
      <c r="T230" s="666"/>
      <c r="U230" s="666"/>
      <c r="V230" s="665"/>
      <c r="W230" s="665"/>
      <c r="X230" s="283"/>
      <c r="Y230" s="283"/>
      <c r="Z230" s="283"/>
      <c r="AA230" s="667"/>
      <c r="AB230" s="667"/>
      <c r="AC230" s="667"/>
      <c r="AD230" s="667"/>
      <c r="AE230" s="667"/>
      <c r="AF230" s="667"/>
      <c r="AG230" s="667"/>
      <c r="AH230" s="667"/>
      <c r="AI230" s="667"/>
      <c r="AJ230" s="667"/>
      <c r="AK230" s="667"/>
    </row>
    <row r="231" spans="1:37" ht="102" x14ac:dyDescent="0.25">
      <c r="A231" s="89" t="s">
        <v>958</v>
      </c>
      <c r="B231" s="261">
        <v>228</v>
      </c>
      <c r="C231" s="261">
        <v>155</v>
      </c>
      <c r="D231" s="261">
        <v>383</v>
      </c>
      <c r="E231" s="261">
        <v>242</v>
      </c>
      <c r="F231" s="261">
        <v>181</v>
      </c>
      <c r="G231" s="261">
        <v>423</v>
      </c>
      <c r="H231" s="261">
        <v>215</v>
      </c>
      <c r="I231" s="261">
        <v>126</v>
      </c>
      <c r="J231" s="262">
        <v>341</v>
      </c>
      <c r="K231" s="210">
        <v>227</v>
      </c>
      <c r="L231" s="210">
        <v>149</v>
      </c>
      <c r="M231" s="210">
        <v>376</v>
      </c>
      <c r="N231" s="356"/>
      <c r="O231" s="664"/>
      <c r="P231" s="665"/>
      <c r="Q231" s="666"/>
      <c r="R231" s="665"/>
      <c r="S231" s="665"/>
      <c r="T231" s="666"/>
      <c r="U231" s="666"/>
      <c r="V231" s="665"/>
      <c r="W231" s="665"/>
      <c r="X231" s="283"/>
      <c r="Y231" s="283"/>
      <c r="Z231" s="283"/>
      <c r="AA231" s="667"/>
      <c r="AB231" s="667"/>
      <c r="AC231" s="667"/>
      <c r="AD231" s="667"/>
      <c r="AE231" s="667"/>
      <c r="AF231" s="667"/>
      <c r="AG231" s="667"/>
      <c r="AH231" s="667"/>
      <c r="AI231" s="667"/>
      <c r="AJ231" s="667"/>
      <c r="AK231" s="667"/>
    </row>
    <row r="232" spans="1:37" x14ac:dyDescent="0.25">
      <c r="A232" s="66" t="s">
        <v>921</v>
      </c>
      <c r="B232" s="261">
        <v>222</v>
      </c>
      <c r="C232" s="261">
        <v>152</v>
      </c>
      <c r="D232" s="261">
        <v>374</v>
      </c>
      <c r="E232" s="261">
        <v>233</v>
      </c>
      <c r="F232" s="261">
        <v>168</v>
      </c>
      <c r="G232" s="261">
        <v>401</v>
      </c>
      <c r="H232" s="261">
        <v>203</v>
      </c>
      <c r="I232" s="261">
        <v>119</v>
      </c>
      <c r="J232" s="262">
        <v>322</v>
      </c>
      <c r="K232" s="210">
        <v>221</v>
      </c>
      <c r="L232" s="210">
        <v>142</v>
      </c>
      <c r="M232" s="210">
        <v>363</v>
      </c>
      <c r="N232" s="356"/>
      <c r="O232" s="664"/>
      <c r="P232" s="665"/>
      <c r="Q232" s="666"/>
      <c r="R232" s="665"/>
      <c r="S232" s="665"/>
      <c r="T232" s="666"/>
      <c r="U232" s="666"/>
      <c r="V232" s="665"/>
      <c r="W232" s="665"/>
      <c r="X232" s="283"/>
      <c r="Y232" s="283"/>
      <c r="Z232" s="283"/>
      <c r="AA232" s="667"/>
      <c r="AB232" s="667"/>
      <c r="AC232" s="667"/>
      <c r="AD232" s="667"/>
      <c r="AE232" s="667"/>
      <c r="AF232" s="667"/>
      <c r="AG232" s="667"/>
      <c r="AH232" s="667"/>
      <c r="AI232" s="667"/>
      <c r="AJ232" s="667"/>
      <c r="AK232" s="667"/>
    </row>
    <row r="233" spans="1:37" x14ac:dyDescent="0.25">
      <c r="A233" s="66" t="s">
        <v>270</v>
      </c>
      <c r="B233" s="261">
        <v>6</v>
      </c>
      <c r="C233" s="261">
        <v>3</v>
      </c>
      <c r="D233" s="261">
        <v>9</v>
      </c>
      <c r="E233" s="261">
        <v>9</v>
      </c>
      <c r="F233" s="261">
        <v>13</v>
      </c>
      <c r="G233" s="261">
        <v>22</v>
      </c>
      <c r="H233" s="261">
        <v>12</v>
      </c>
      <c r="I233" s="261">
        <v>7</v>
      </c>
      <c r="J233" s="262">
        <v>19</v>
      </c>
      <c r="K233" s="210">
        <v>6</v>
      </c>
      <c r="L233" s="210">
        <v>7</v>
      </c>
      <c r="M233" s="210">
        <v>13</v>
      </c>
      <c r="N233" s="356"/>
      <c r="O233" s="664"/>
      <c r="P233" s="665"/>
      <c r="Q233" s="666"/>
      <c r="R233" s="665"/>
      <c r="S233" s="665"/>
      <c r="T233" s="666"/>
      <c r="U233" s="666"/>
      <c r="V233" s="665"/>
      <c r="W233" s="665"/>
      <c r="X233" s="283"/>
      <c r="Y233" s="283"/>
      <c r="Z233" s="283"/>
      <c r="AA233" s="667"/>
      <c r="AB233" s="667"/>
      <c r="AC233" s="667"/>
      <c r="AD233" s="667"/>
      <c r="AE233" s="667"/>
      <c r="AF233" s="667"/>
      <c r="AG233" s="667"/>
      <c r="AH233" s="667"/>
      <c r="AI233" s="667"/>
      <c r="AJ233" s="667"/>
      <c r="AK233" s="667"/>
    </row>
    <row r="234" spans="1:37" ht="51" x14ac:dyDescent="0.25">
      <c r="A234" s="154" t="s">
        <v>959</v>
      </c>
      <c r="B234" s="78"/>
      <c r="C234" s="211"/>
      <c r="D234" s="211"/>
      <c r="E234" s="211">
        <v>85.8</v>
      </c>
      <c r="F234" s="211">
        <v>76.7</v>
      </c>
      <c r="G234" s="89">
        <v>81.3</v>
      </c>
      <c r="H234" s="78">
        <v>80.8</v>
      </c>
      <c r="I234" s="78">
        <v>52.5</v>
      </c>
      <c r="J234" s="78">
        <v>66.7</v>
      </c>
      <c r="K234" s="211">
        <v>81.099999999999994</v>
      </c>
      <c r="L234" s="211">
        <v>68.3</v>
      </c>
      <c r="M234" s="211">
        <v>75.5</v>
      </c>
      <c r="N234" s="657"/>
      <c r="O234" s="321"/>
    </row>
    <row r="235" spans="1:37" x14ac:dyDescent="0.25">
      <c r="A235" s="254"/>
      <c r="B235" s="255"/>
      <c r="C235" s="321"/>
      <c r="D235" s="321"/>
      <c r="E235" s="321"/>
      <c r="F235" s="321"/>
      <c r="G235" s="256"/>
      <c r="H235" s="255"/>
      <c r="I235" s="255"/>
      <c r="J235" s="255"/>
      <c r="K235" s="321"/>
      <c r="L235" s="321"/>
      <c r="M235" s="321"/>
      <c r="N235" s="321"/>
      <c r="O235" s="321"/>
    </row>
    <row r="236" spans="1:37" ht="26.25" customHeight="1" x14ac:dyDescent="0.25">
      <c r="A236" s="769" t="s">
        <v>1349</v>
      </c>
      <c r="B236" s="769"/>
      <c r="C236" s="769"/>
      <c r="D236" s="769"/>
      <c r="E236" s="769"/>
      <c r="F236" s="769"/>
      <c r="G236" s="769"/>
    </row>
    <row r="238" spans="1:37" x14ac:dyDescent="0.25">
      <c r="A238" s="20" t="s">
        <v>960</v>
      </c>
      <c r="B238" s="551"/>
      <c r="C238" s="551"/>
      <c r="D238" s="551"/>
      <c r="E238" s="551"/>
      <c r="F238" s="551"/>
      <c r="G238" s="551"/>
      <c r="H238" s="551"/>
      <c r="I238" s="551"/>
      <c r="J238" s="551"/>
      <c r="K238" s="551"/>
    </row>
    <row r="239" spans="1:37" x14ac:dyDescent="0.25">
      <c r="A239" s="551"/>
      <c r="B239" s="551"/>
      <c r="C239" s="551"/>
      <c r="D239" s="551"/>
      <c r="E239" s="551"/>
      <c r="F239" s="551"/>
      <c r="G239" s="551"/>
      <c r="H239" s="551"/>
      <c r="I239" s="551"/>
      <c r="J239" s="551"/>
      <c r="K239" s="551"/>
    </row>
    <row r="240" spans="1:37" ht="15" customHeight="1" x14ac:dyDescent="0.25">
      <c r="A240" s="862" t="s">
        <v>496</v>
      </c>
      <c r="B240" s="775" t="s">
        <v>1614</v>
      </c>
      <c r="C240" s="775"/>
      <c r="D240" s="775"/>
      <c r="E240" s="775"/>
      <c r="F240" s="775"/>
      <c r="G240" s="775"/>
      <c r="H240" s="775"/>
      <c r="I240" s="775"/>
      <c r="J240" s="775"/>
      <c r="K240" s="775"/>
    </row>
    <row r="241" spans="1:11" x14ac:dyDescent="0.25">
      <c r="A241" s="862"/>
      <c r="B241" s="775"/>
      <c r="C241" s="775"/>
      <c r="D241" s="775"/>
      <c r="E241" s="775"/>
      <c r="F241" s="775"/>
      <c r="G241" s="775"/>
      <c r="H241" s="775"/>
      <c r="I241" s="775"/>
      <c r="J241" s="775"/>
      <c r="K241" s="775"/>
    </row>
    <row r="242" spans="1:11" ht="1.35" customHeight="1" x14ac:dyDescent="0.25">
      <c r="A242" s="551"/>
      <c r="B242" s="775"/>
      <c r="C242" s="775"/>
      <c r="D242" s="775"/>
      <c r="E242" s="775"/>
      <c r="F242" s="775"/>
      <c r="G242" s="775"/>
      <c r="H242" s="775"/>
      <c r="I242" s="775"/>
      <c r="J242" s="775"/>
      <c r="K242" s="775"/>
    </row>
    <row r="245" spans="1:11" x14ac:dyDescent="0.25">
      <c r="A245" s="131"/>
    </row>
  </sheetData>
  <mergeCells count="147">
    <mergeCell ref="A189:G189"/>
    <mergeCell ref="A165:M165"/>
    <mergeCell ref="A166:A167"/>
    <mergeCell ref="B166:G166"/>
    <mergeCell ref="H166:M166"/>
    <mergeCell ref="O190:P190"/>
    <mergeCell ref="A219:M219"/>
    <mergeCell ref="B220:D220"/>
    <mergeCell ref="E220:G220"/>
    <mergeCell ref="H220:J220"/>
    <mergeCell ref="K220:M220"/>
    <mergeCell ref="B201:C201"/>
    <mergeCell ref="D201:E201"/>
    <mergeCell ref="F201:G201"/>
    <mergeCell ref="A208:G208"/>
    <mergeCell ref="A200:G200"/>
    <mergeCell ref="A198:G198"/>
    <mergeCell ref="A217:J217"/>
    <mergeCell ref="A210:J210"/>
    <mergeCell ref="O166:P166"/>
    <mergeCell ref="B167:C167"/>
    <mergeCell ref="D167:E167"/>
    <mergeCell ref="F167:G167"/>
    <mergeCell ref="H167:I167"/>
    <mergeCell ref="B240:K242"/>
    <mergeCell ref="A236:G236"/>
    <mergeCell ref="AA220:AD220"/>
    <mergeCell ref="AE220:AH220"/>
    <mergeCell ref="AI220:AK220"/>
    <mergeCell ref="P220:R220"/>
    <mergeCell ref="S220:V220"/>
    <mergeCell ref="A176:G176"/>
    <mergeCell ref="A178:M178"/>
    <mergeCell ref="A179:A181"/>
    <mergeCell ref="B179:G179"/>
    <mergeCell ref="H179:M179"/>
    <mergeCell ref="B180:C180"/>
    <mergeCell ref="D180:E180"/>
    <mergeCell ref="F180:G180"/>
    <mergeCell ref="H180:I180"/>
    <mergeCell ref="J180:K180"/>
    <mergeCell ref="L180:M180"/>
    <mergeCell ref="L189:P189"/>
    <mergeCell ref="B190:C190"/>
    <mergeCell ref="D190:E190"/>
    <mergeCell ref="F190:G190"/>
    <mergeCell ref="I190:J190"/>
    <mergeCell ref="L190:M190"/>
    <mergeCell ref="S131:T131"/>
    <mergeCell ref="V131:X131"/>
    <mergeCell ref="AA131:AB131"/>
    <mergeCell ref="A136:K137"/>
    <mergeCell ref="B131:C131"/>
    <mergeCell ref="D131:E131"/>
    <mergeCell ref="F131:H131"/>
    <mergeCell ref="J167:K167"/>
    <mergeCell ref="L167:M167"/>
    <mergeCell ref="A139:D139"/>
    <mergeCell ref="E139:F139"/>
    <mergeCell ref="H139:I139"/>
    <mergeCell ref="A152:A153"/>
    <mergeCell ref="B152:C152"/>
    <mergeCell ref="D152:E152"/>
    <mergeCell ref="F152:G152"/>
    <mergeCell ref="A155:G155"/>
    <mergeCell ref="A158:G158"/>
    <mergeCell ref="B159:B160"/>
    <mergeCell ref="D159:D160"/>
    <mergeCell ref="A163:G163"/>
    <mergeCell ref="I131:K131"/>
    <mergeCell ref="L131:N131"/>
    <mergeCell ref="P131:Q131"/>
    <mergeCell ref="B104:C104"/>
    <mergeCell ref="D104:E104"/>
    <mergeCell ref="F104:G104"/>
    <mergeCell ref="H104:I104"/>
    <mergeCell ref="J104:K104"/>
    <mergeCell ref="A121:K122"/>
    <mergeCell ref="S108:AB108"/>
    <mergeCell ref="B109:C109"/>
    <mergeCell ref="D109:E109"/>
    <mergeCell ref="S109:T109"/>
    <mergeCell ref="V109:X109"/>
    <mergeCell ref="AA109:AB109"/>
    <mergeCell ref="F109:H109"/>
    <mergeCell ref="I109:K109"/>
    <mergeCell ref="L109:N109"/>
    <mergeCell ref="A108:N108"/>
    <mergeCell ref="A90:F90"/>
    <mergeCell ref="A95:F95"/>
    <mergeCell ref="B84:D84"/>
    <mergeCell ref="E84:G84"/>
    <mergeCell ref="H84:J84"/>
    <mergeCell ref="A83:P83"/>
    <mergeCell ref="S102:T102"/>
    <mergeCell ref="V102:X102"/>
    <mergeCell ref="AA102:AB102"/>
    <mergeCell ref="A11:J11"/>
    <mergeCell ref="S11:AB11"/>
    <mergeCell ref="B12:D12"/>
    <mergeCell ref="E12:G12"/>
    <mergeCell ref="H12:J12"/>
    <mergeCell ref="A14:A16"/>
    <mergeCell ref="B14:B16"/>
    <mergeCell ref="C14:C16"/>
    <mergeCell ref="D14:D16"/>
    <mergeCell ref="E14:E16"/>
    <mergeCell ref="F14:F16"/>
    <mergeCell ref="G14:G16"/>
    <mergeCell ref="H14:H16"/>
    <mergeCell ref="I14:I16"/>
    <mergeCell ref="J14:J16"/>
    <mergeCell ref="A49:J49"/>
    <mergeCell ref="A58:J58"/>
    <mergeCell ref="A67:J67"/>
    <mergeCell ref="A77:F77"/>
    <mergeCell ref="G77:I77"/>
    <mergeCell ref="A28:J28"/>
    <mergeCell ref="B29:D29"/>
    <mergeCell ref="E29:G29"/>
    <mergeCell ref="H29:J29"/>
    <mergeCell ref="A31:J31"/>
    <mergeCell ref="A40:J40"/>
    <mergeCell ref="A25:J26"/>
    <mergeCell ref="A240:A241"/>
    <mergeCell ref="A130:N130"/>
    <mergeCell ref="D125:F125"/>
    <mergeCell ref="G125:I125"/>
    <mergeCell ref="J125:L125"/>
    <mergeCell ref="A124:L124"/>
    <mergeCell ref="K84:M84"/>
    <mergeCell ref="N84:P84"/>
    <mergeCell ref="M102:O102"/>
    <mergeCell ref="P102:Q102"/>
    <mergeCell ref="B125:C125"/>
    <mergeCell ref="M125:O125"/>
    <mergeCell ref="P125:Q125"/>
    <mergeCell ref="B211:D211"/>
    <mergeCell ref="E211:G211"/>
    <mergeCell ref="H211:J211"/>
    <mergeCell ref="A101:K101"/>
    <mergeCell ref="B102:C102"/>
    <mergeCell ref="D102:E102"/>
    <mergeCell ref="F102:G102"/>
    <mergeCell ref="H102:I102"/>
    <mergeCell ref="J102:K102"/>
    <mergeCell ref="K77:M77"/>
  </mergeCells>
  <pageMargins left="0.7" right="0.7" top="0.75" bottom="0.75" header="0.3" footer="0.3"/>
  <pageSetup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P85"/>
  <sheetViews>
    <sheetView showGridLines="0" topLeftCell="A73" zoomScale="70" zoomScaleNormal="70" workbookViewId="0">
      <selection activeCell="A26" sqref="A26:J26"/>
    </sheetView>
  </sheetViews>
  <sheetFormatPr defaultColWidth="9.140625" defaultRowHeight="12.75" x14ac:dyDescent="0.2"/>
  <cols>
    <col min="1" max="1" width="30.140625" style="165" customWidth="1"/>
    <col min="2" max="2" width="18.42578125" style="165" customWidth="1"/>
    <col min="3" max="16" width="18.42578125" style="166" customWidth="1"/>
    <col min="17" max="23" width="17.5703125" style="166" customWidth="1"/>
    <col min="24" max="16384" width="9.140625" style="166"/>
  </cols>
  <sheetData>
    <row r="2" spans="1:16" x14ac:dyDescent="0.2">
      <c r="A2" s="190"/>
      <c r="B2" s="190"/>
      <c r="C2" s="40"/>
      <c r="D2" s="40"/>
      <c r="E2" s="40"/>
      <c r="F2" s="40"/>
      <c r="G2" s="40"/>
      <c r="H2" s="40"/>
      <c r="I2" s="40"/>
      <c r="J2" s="40"/>
      <c r="K2" s="40"/>
      <c r="L2" s="40"/>
      <c r="M2" s="40"/>
      <c r="N2" s="40"/>
      <c r="O2" s="40"/>
      <c r="P2" s="40"/>
    </row>
    <row r="3" spans="1:16" x14ac:dyDescent="0.2">
      <c r="A3" s="190"/>
      <c r="B3" s="190"/>
      <c r="C3" s="40"/>
      <c r="D3" s="40"/>
      <c r="E3" s="40"/>
      <c r="F3" s="40"/>
      <c r="G3" s="40"/>
      <c r="H3" s="40"/>
      <c r="I3" s="40"/>
      <c r="J3" s="40"/>
      <c r="K3" s="40"/>
      <c r="L3" s="40"/>
      <c r="M3" s="40"/>
      <c r="N3" s="40"/>
      <c r="O3" s="40"/>
      <c r="P3" s="40"/>
    </row>
    <row r="4" spans="1:16" ht="15" x14ac:dyDescent="0.25">
      <c r="A4" s="191"/>
      <c r="B4" s="269" t="s">
        <v>1507</v>
      </c>
      <c r="C4" s="37"/>
      <c r="D4" s="37"/>
      <c r="E4" s="40"/>
      <c r="F4" s="40"/>
      <c r="G4" s="40"/>
      <c r="H4" s="40"/>
      <c r="I4" s="40"/>
      <c r="J4" s="40"/>
      <c r="K4" s="40"/>
      <c r="L4" s="40"/>
      <c r="M4" s="40"/>
      <c r="N4" s="40"/>
      <c r="O4" s="40"/>
      <c r="P4" s="40"/>
    </row>
    <row r="5" spans="1:16" x14ac:dyDescent="0.2">
      <c r="A5" s="190"/>
      <c r="B5" s="192"/>
      <c r="C5" s="172"/>
      <c r="D5" s="172"/>
      <c r="E5" s="40"/>
      <c r="F5" s="40"/>
      <c r="G5" s="40"/>
      <c r="H5" s="40"/>
      <c r="I5" s="40"/>
      <c r="J5" s="40"/>
      <c r="K5" s="40"/>
      <c r="L5" s="40"/>
      <c r="M5" s="40"/>
      <c r="N5" s="40"/>
      <c r="O5" s="40"/>
      <c r="P5" s="40"/>
    </row>
    <row r="6" spans="1:16" x14ac:dyDescent="0.2">
      <c r="A6" s="193"/>
      <c r="B6" s="193"/>
      <c r="C6" s="42"/>
      <c r="D6" s="42"/>
      <c r="E6" s="42"/>
      <c r="F6" s="42"/>
      <c r="G6" s="42"/>
      <c r="H6" s="42"/>
      <c r="I6" s="42"/>
      <c r="J6" s="42"/>
      <c r="K6" s="40"/>
      <c r="L6" s="40"/>
      <c r="M6" s="40"/>
      <c r="N6" s="40"/>
      <c r="O6" s="40"/>
      <c r="P6" s="40"/>
    </row>
    <row r="7" spans="1:16" ht="16.5" customHeight="1" x14ac:dyDescent="0.2">
      <c r="A7" s="437" t="s">
        <v>403</v>
      </c>
    </row>
    <row r="8" spans="1:16" ht="16.5" customHeight="1" x14ac:dyDescent="0.2">
      <c r="A8" s="194"/>
    </row>
    <row r="9" spans="1:16" x14ac:dyDescent="0.2">
      <c r="A9" s="777" t="s">
        <v>425</v>
      </c>
      <c r="B9" s="777"/>
      <c r="C9" s="777"/>
      <c r="D9" s="777"/>
      <c r="E9" s="777"/>
      <c r="F9" s="777"/>
      <c r="G9" s="777"/>
      <c r="H9" s="777"/>
      <c r="I9" s="777"/>
      <c r="J9" s="777"/>
      <c r="K9" s="777"/>
      <c r="L9" s="777"/>
      <c r="M9" s="777"/>
      <c r="N9" s="777"/>
      <c r="O9" s="777"/>
      <c r="P9" s="777"/>
    </row>
    <row r="10" spans="1:16" x14ac:dyDescent="0.2">
      <c r="A10" s="168"/>
      <c r="B10" s="802">
        <v>2018</v>
      </c>
      <c r="C10" s="802"/>
      <c r="D10" s="802"/>
      <c r="E10" s="802">
        <v>2019</v>
      </c>
      <c r="F10" s="802"/>
      <c r="G10" s="802"/>
      <c r="H10" s="802">
        <v>2020</v>
      </c>
      <c r="I10" s="802"/>
      <c r="J10" s="802"/>
      <c r="K10" s="870">
        <v>2021</v>
      </c>
      <c r="L10" s="870"/>
      <c r="M10" s="870"/>
      <c r="N10" s="870">
        <v>2022</v>
      </c>
      <c r="O10" s="870"/>
      <c r="P10" s="870"/>
    </row>
    <row r="11" spans="1:16" s="677" customFormat="1" ht="36" customHeight="1" x14ac:dyDescent="0.2">
      <c r="A11" s="599"/>
      <c r="B11" s="446" t="s">
        <v>426</v>
      </c>
      <c r="C11" s="446" t="s">
        <v>427</v>
      </c>
      <c r="D11" s="446" t="s">
        <v>1513</v>
      </c>
      <c r="E11" s="446" t="s">
        <v>426</v>
      </c>
      <c r="F11" s="446" t="s">
        <v>427</v>
      </c>
      <c r="G11" s="446" t="s">
        <v>1513</v>
      </c>
      <c r="H11" s="446" t="s">
        <v>426</v>
      </c>
      <c r="I11" s="446" t="s">
        <v>427</v>
      </c>
      <c r="J11" s="446" t="s">
        <v>1513</v>
      </c>
      <c r="K11" s="446" t="s">
        <v>426</v>
      </c>
      <c r="L11" s="446" t="s">
        <v>427</v>
      </c>
      <c r="M11" s="446" t="s">
        <v>1513</v>
      </c>
      <c r="N11" s="446" t="s">
        <v>426</v>
      </c>
      <c r="O11" s="446" t="s">
        <v>427</v>
      </c>
      <c r="P11" s="446" t="s">
        <v>1513</v>
      </c>
    </row>
    <row r="12" spans="1:16" ht="59.25" customHeight="1" x14ac:dyDescent="0.2">
      <c r="A12" s="389" t="s">
        <v>961</v>
      </c>
      <c r="B12" s="30">
        <v>4</v>
      </c>
      <c r="C12" s="30">
        <v>4</v>
      </c>
      <c r="D12" s="30">
        <f>B12+C12</f>
        <v>8</v>
      </c>
      <c r="E12" s="30">
        <v>4</v>
      </c>
      <c r="F12" s="30">
        <v>1</v>
      </c>
      <c r="G12" s="30">
        <f>E12+F12</f>
        <v>5</v>
      </c>
      <c r="H12" s="30">
        <v>2</v>
      </c>
      <c r="I12" s="30">
        <v>2</v>
      </c>
      <c r="J12" s="30">
        <f>H12+I12</f>
        <v>4</v>
      </c>
      <c r="K12" s="30">
        <v>8</v>
      </c>
      <c r="L12" s="30">
        <v>1</v>
      </c>
      <c r="M12" s="30">
        <v>9</v>
      </c>
      <c r="N12" s="30">
        <v>4</v>
      </c>
      <c r="O12" s="30">
        <v>1</v>
      </c>
      <c r="P12" s="30">
        <v>5</v>
      </c>
    </row>
    <row r="13" spans="1:16" ht="56.25" customHeight="1" x14ac:dyDescent="0.2">
      <c r="A13" s="389" t="s">
        <v>962</v>
      </c>
      <c r="B13" s="30" t="s">
        <v>106</v>
      </c>
      <c r="C13" s="30" t="s">
        <v>106</v>
      </c>
      <c r="D13" s="30" t="s">
        <v>106</v>
      </c>
      <c r="E13" s="30">
        <v>3</v>
      </c>
      <c r="F13" s="30" t="s">
        <v>106</v>
      </c>
      <c r="G13" s="30">
        <v>3</v>
      </c>
      <c r="H13" s="30">
        <v>5</v>
      </c>
      <c r="I13" s="30" t="s">
        <v>106</v>
      </c>
      <c r="J13" s="30">
        <v>5</v>
      </c>
      <c r="K13" s="30">
        <v>5</v>
      </c>
      <c r="L13" s="30">
        <v>0</v>
      </c>
      <c r="M13" s="30">
        <v>5</v>
      </c>
      <c r="N13" s="331">
        <v>1</v>
      </c>
      <c r="O13" s="331">
        <v>0</v>
      </c>
      <c r="P13" s="86">
        <v>1</v>
      </c>
    </row>
    <row r="14" spans="1:16" ht="41.85" customHeight="1" x14ac:dyDescent="0.2">
      <c r="A14" s="389" t="s">
        <v>963</v>
      </c>
      <c r="B14" s="30">
        <f>D14-C14</f>
        <v>94</v>
      </c>
      <c r="C14" s="30">
        <v>28</v>
      </c>
      <c r="D14" s="30">
        <v>122</v>
      </c>
      <c r="E14" s="30">
        <f>G14-F14</f>
        <v>104</v>
      </c>
      <c r="F14" s="30">
        <v>27</v>
      </c>
      <c r="G14" s="30">
        <v>131</v>
      </c>
      <c r="H14" s="30">
        <v>93</v>
      </c>
      <c r="I14" s="30">
        <v>49</v>
      </c>
      <c r="J14" s="30">
        <v>142</v>
      </c>
      <c r="K14" s="30">
        <v>85</v>
      </c>
      <c r="L14" s="30">
        <v>35</v>
      </c>
      <c r="M14" s="66">
        <v>120</v>
      </c>
      <c r="N14" s="30">
        <v>85</v>
      </c>
      <c r="O14" s="30">
        <v>36</v>
      </c>
      <c r="P14" s="30">
        <v>121</v>
      </c>
    </row>
    <row r="15" spans="1:16" ht="41.85" customHeight="1" x14ac:dyDescent="0.2">
      <c r="A15" s="389" t="s">
        <v>1401</v>
      </c>
      <c r="B15" s="24">
        <f>D15-C15</f>
        <v>108723</v>
      </c>
      <c r="C15" s="24">
        <v>48113</v>
      </c>
      <c r="D15" s="24">
        <v>156836</v>
      </c>
      <c r="E15" s="24">
        <v>92600</v>
      </c>
      <c r="F15" s="24">
        <v>48533</v>
      </c>
      <c r="G15" s="24">
        <v>141133</v>
      </c>
      <c r="H15" s="332">
        <v>87531</v>
      </c>
      <c r="I15" s="333">
        <v>48507</v>
      </c>
      <c r="J15" s="153">
        <v>136038</v>
      </c>
      <c r="K15" s="333">
        <v>90909</v>
      </c>
      <c r="L15" s="333">
        <v>51845</v>
      </c>
      <c r="M15" s="153">
        <v>149029</v>
      </c>
      <c r="N15" s="153">
        <v>95639</v>
      </c>
      <c r="O15" s="144">
        <v>53574</v>
      </c>
      <c r="P15" s="144">
        <v>149213</v>
      </c>
    </row>
    <row r="16" spans="1:16" x14ac:dyDescent="0.2">
      <c r="A16" s="389" t="s">
        <v>964</v>
      </c>
      <c r="B16" s="22">
        <v>0.17</v>
      </c>
      <c r="C16" s="30">
        <v>0.12</v>
      </c>
      <c r="D16" s="30">
        <v>0.16</v>
      </c>
      <c r="E16" s="85">
        <v>0.17</v>
      </c>
      <c r="F16" s="30">
        <v>0.12</v>
      </c>
      <c r="G16" s="30">
        <v>0.16</v>
      </c>
      <c r="H16" s="85">
        <v>0.21</v>
      </c>
      <c r="I16" s="85" t="s">
        <v>1398</v>
      </c>
      <c r="J16" s="30">
        <v>0.21</v>
      </c>
      <c r="K16" s="85">
        <v>0.17</v>
      </c>
      <c r="L16" s="85">
        <v>0.14000000000000001</v>
      </c>
      <c r="M16" s="30">
        <v>0.16</v>
      </c>
      <c r="N16" s="85">
        <v>0.18</v>
      </c>
      <c r="O16" s="85">
        <v>0.13</v>
      </c>
      <c r="P16" s="30">
        <v>0.16</v>
      </c>
    </row>
    <row r="17" spans="1:16" x14ac:dyDescent="0.2">
      <c r="A17" s="145"/>
      <c r="C17" s="145"/>
      <c r="D17" s="145"/>
      <c r="F17" s="145"/>
      <c r="G17" s="145"/>
      <c r="J17" s="145"/>
    </row>
    <row r="18" spans="1:16" ht="24" customHeight="1" x14ac:dyDescent="0.2">
      <c r="A18" s="817" t="s">
        <v>1402</v>
      </c>
      <c r="B18" s="817"/>
      <c r="C18" s="817"/>
      <c r="D18" s="817"/>
      <c r="E18" s="817"/>
      <c r="F18" s="817"/>
      <c r="G18" s="817"/>
      <c r="H18" s="383"/>
      <c r="I18" s="383"/>
      <c r="J18" s="383"/>
    </row>
    <row r="19" spans="1:16" ht="87" customHeight="1" x14ac:dyDescent="0.2">
      <c r="A19" s="817" t="s">
        <v>1403</v>
      </c>
      <c r="B19" s="817"/>
      <c r="C19" s="817"/>
      <c r="D19" s="817"/>
      <c r="E19" s="817"/>
      <c r="F19" s="817"/>
      <c r="G19" s="383"/>
      <c r="H19" s="383"/>
      <c r="I19" s="383"/>
      <c r="J19" s="383"/>
    </row>
    <row r="20" spans="1:16" ht="23.85" customHeight="1" x14ac:dyDescent="0.2">
      <c r="A20" s="817" t="s">
        <v>1404</v>
      </c>
      <c r="B20" s="817"/>
      <c r="C20" s="817"/>
      <c r="D20" s="817"/>
      <c r="E20" s="817"/>
      <c r="F20" s="817"/>
      <c r="G20" s="383"/>
      <c r="H20" s="383"/>
      <c r="I20" s="383"/>
      <c r="J20" s="383"/>
    </row>
    <row r="21" spans="1:16" ht="23.85" customHeight="1" x14ac:dyDescent="0.2">
      <c r="A21" s="162"/>
      <c r="B21" s="162"/>
      <c r="C21" s="162"/>
      <c r="D21" s="162"/>
      <c r="E21" s="162"/>
      <c r="F21" s="162"/>
      <c r="G21" s="162"/>
      <c r="H21" s="162"/>
      <c r="I21" s="162"/>
      <c r="J21" s="162"/>
    </row>
    <row r="22" spans="1:16" ht="23.85" customHeight="1" x14ac:dyDescent="0.2">
      <c r="A22" s="777" t="s">
        <v>613</v>
      </c>
      <c r="B22" s="777"/>
      <c r="C22" s="777"/>
      <c r="D22" s="777"/>
      <c r="E22" s="777"/>
      <c r="F22" s="777"/>
      <c r="G22" s="777"/>
      <c r="H22" s="777"/>
      <c r="I22" s="777"/>
      <c r="J22" s="777"/>
      <c r="K22" s="777"/>
      <c r="L22" s="777"/>
      <c r="M22" s="777"/>
      <c r="N22" s="777"/>
      <c r="O22" s="777"/>
      <c r="P22" s="777"/>
    </row>
    <row r="23" spans="1:16" x14ac:dyDescent="0.2">
      <c r="A23" s="168"/>
      <c r="B23" s="802">
        <v>2018</v>
      </c>
      <c r="C23" s="802"/>
      <c r="D23" s="802"/>
      <c r="E23" s="802">
        <v>2019</v>
      </c>
      <c r="F23" s="802"/>
      <c r="G23" s="802"/>
      <c r="H23" s="802">
        <v>2020</v>
      </c>
      <c r="I23" s="802"/>
      <c r="J23" s="802"/>
      <c r="K23" s="802">
        <v>2021</v>
      </c>
      <c r="L23" s="802"/>
      <c r="M23" s="802"/>
      <c r="N23" s="802">
        <v>2022</v>
      </c>
      <c r="O23" s="802"/>
      <c r="P23" s="802"/>
    </row>
    <row r="24" spans="1:16" s="677" customFormat="1" ht="30.75" customHeight="1" x14ac:dyDescent="0.2">
      <c r="A24" s="599"/>
      <c r="B24" s="597" t="s">
        <v>426</v>
      </c>
      <c r="C24" s="597" t="s">
        <v>427</v>
      </c>
      <c r="D24" s="597" t="s">
        <v>1512</v>
      </c>
      <c r="E24" s="597" t="s">
        <v>426</v>
      </c>
      <c r="F24" s="597" t="s">
        <v>427</v>
      </c>
      <c r="G24" s="597" t="s">
        <v>1513</v>
      </c>
      <c r="H24" s="597" t="s">
        <v>426</v>
      </c>
      <c r="I24" s="597" t="s">
        <v>427</v>
      </c>
      <c r="J24" s="597" t="s">
        <v>1513</v>
      </c>
      <c r="K24" s="597" t="s">
        <v>426</v>
      </c>
      <c r="L24" s="597" t="s">
        <v>427</v>
      </c>
      <c r="M24" s="597" t="s">
        <v>1513</v>
      </c>
      <c r="N24" s="597" t="s">
        <v>426</v>
      </c>
      <c r="O24" s="597" t="s">
        <v>427</v>
      </c>
      <c r="P24" s="597" t="s">
        <v>1513</v>
      </c>
    </row>
    <row r="25" spans="1:16" ht="38.25" x14ac:dyDescent="0.2">
      <c r="A25" s="168" t="s">
        <v>613</v>
      </c>
      <c r="B25" s="168">
        <v>153</v>
      </c>
      <c r="C25" s="168">
        <v>43</v>
      </c>
      <c r="D25" s="168">
        <f>B25+C25</f>
        <v>196</v>
      </c>
      <c r="E25" s="89">
        <v>114</v>
      </c>
      <c r="F25" s="168">
        <v>59</v>
      </c>
      <c r="G25" s="168">
        <f>E25+F25</f>
        <v>173</v>
      </c>
      <c r="H25" s="168">
        <v>101</v>
      </c>
      <c r="I25" s="168">
        <v>53</v>
      </c>
      <c r="J25" s="168">
        <f>H25+I25</f>
        <v>154</v>
      </c>
      <c r="K25" s="168">
        <v>114</v>
      </c>
      <c r="L25" s="168">
        <v>91</v>
      </c>
      <c r="M25" s="168">
        <v>205</v>
      </c>
      <c r="N25" s="168">
        <v>123</v>
      </c>
      <c r="O25" s="168">
        <v>65</v>
      </c>
      <c r="P25" s="168">
        <v>188</v>
      </c>
    </row>
    <row r="26" spans="1:16" ht="26.85" customHeight="1" x14ac:dyDescent="0.2">
      <c r="A26" s="906" t="s">
        <v>1405</v>
      </c>
      <c r="B26" s="906"/>
      <c r="C26" s="906"/>
      <c r="D26" s="906"/>
      <c r="E26" s="906"/>
      <c r="F26" s="906"/>
      <c r="G26" s="906"/>
      <c r="H26" s="906"/>
      <c r="I26" s="906"/>
      <c r="J26" s="906"/>
    </row>
    <row r="27" spans="1:16" ht="23.85" customHeight="1" x14ac:dyDescent="0.2">
      <c r="A27" s="166"/>
      <c r="B27" s="162"/>
      <c r="C27" s="162"/>
      <c r="D27" s="162"/>
      <c r="E27" s="162"/>
      <c r="F27" s="162"/>
      <c r="G27" s="162"/>
      <c r="H27" s="162"/>
      <c r="I27" s="162"/>
      <c r="J27" s="162"/>
    </row>
    <row r="28" spans="1:16" x14ac:dyDescent="0.2">
      <c r="A28" s="752" t="s">
        <v>614</v>
      </c>
      <c r="B28" s="752"/>
      <c r="C28" s="752"/>
      <c r="D28" s="752"/>
      <c r="E28" s="752"/>
      <c r="F28" s="162"/>
      <c r="G28" s="162"/>
      <c r="H28" s="162"/>
      <c r="I28" s="162"/>
      <c r="J28" s="162"/>
    </row>
    <row r="29" spans="1:16" x14ac:dyDescent="0.2">
      <c r="A29" s="168"/>
      <c r="B29" s="163">
        <v>2019</v>
      </c>
      <c r="C29" s="163">
        <v>2020</v>
      </c>
      <c r="D29" s="164">
        <v>2021</v>
      </c>
      <c r="E29" s="164">
        <v>2022</v>
      </c>
      <c r="F29" s="162"/>
      <c r="G29" s="162"/>
      <c r="H29" s="162"/>
      <c r="I29" s="162"/>
      <c r="J29" s="162"/>
    </row>
    <row r="30" spans="1:16" x14ac:dyDescent="0.2">
      <c r="A30" s="389" t="s">
        <v>965</v>
      </c>
      <c r="B30" s="30">
        <v>5</v>
      </c>
      <c r="C30" s="30">
        <v>4</v>
      </c>
      <c r="D30" s="30">
        <v>9</v>
      </c>
      <c r="E30" s="87">
        <v>5</v>
      </c>
      <c r="F30" s="162"/>
      <c r="G30" s="162"/>
      <c r="H30" s="162"/>
      <c r="I30" s="162"/>
      <c r="J30" s="162"/>
    </row>
    <row r="31" spans="1:16" x14ac:dyDescent="0.2">
      <c r="A31" s="389" t="s">
        <v>966</v>
      </c>
      <c r="B31" s="89">
        <v>28</v>
      </c>
      <c r="C31" s="89">
        <v>25</v>
      </c>
      <c r="D31" s="89">
        <v>23</v>
      </c>
      <c r="E31" s="87">
        <v>27</v>
      </c>
      <c r="F31" s="162"/>
      <c r="G31" s="162"/>
      <c r="H31" s="162"/>
      <c r="I31" s="162"/>
      <c r="J31" s="162"/>
    </row>
    <row r="32" spans="1:16" x14ac:dyDescent="0.2">
      <c r="A32" s="389" t="s">
        <v>967</v>
      </c>
      <c r="B32" s="89">
        <v>98</v>
      </c>
      <c r="C32" s="89">
        <v>113</v>
      </c>
      <c r="D32" s="89">
        <v>88</v>
      </c>
      <c r="E32" s="87">
        <v>89</v>
      </c>
      <c r="F32" s="162"/>
      <c r="G32" s="162"/>
      <c r="H32" s="162"/>
      <c r="I32" s="162"/>
      <c r="J32" s="162"/>
    </row>
    <row r="33" spans="1:10" ht="27" customHeight="1" x14ac:dyDescent="0.2">
      <c r="A33" s="389" t="s">
        <v>968</v>
      </c>
      <c r="B33" s="334">
        <v>371929</v>
      </c>
      <c r="C33" s="334">
        <v>378277</v>
      </c>
      <c r="D33" s="334">
        <v>326574</v>
      </c>
      <c r="E33" s="189">
        <v>400321</v>
      </c>
      <c r="F33" s="162"/>
      <c r="G33" s="162"/>
      <c r="H33" s="162"/>
      <c r="I33" s="162"/>
      <c r="J33" s="162"/>
    </row>
    <row r="34" spans="1:10" s="222" customFormat="1" ht="27" customHeight="1" x14ac:dyDescent="0.2">
      <c r="A34" s="56"/>
      <c r="B34" s="44"/>
      <c r="C34" s="44"/>
      <c r="D34" s="44"/>
      <c r="E34" s="246"/>
      <c r="F34" s="221"/>
      <c r="G34" s="221"/>
      <c r="H34" s="221"/>
      <c r="I34" s="221"/>
      <c r="J34" s="221"/>
    </row>
    <row r="35" spans="1:10" s="222" customFormat="1" ht="35.1" customHeight="1" x14ac:dyDescent="0.2">
      <c r="A35" s="777" t="s">
        <v>615</v>
      </c>
      <c r="B35" s="777"/>
      <c r="C35" s="44"/>
      <c r="D35" s="44"/>
      <c r="E35" s="246"/>
      <c r="F35" s="221"/>
      <c r="G35" s="221"/>
      <c r="H35" s="221"/>
      <c r="I35" s="221"/>
      <c r="J35" s="221"/>
    </row>
    <row r="36" spans="1:10" s="222" customFormat="1" ht="14.25" customHeight="1" x14ac:dyDescent="0.2">
      <c r="A36" s="223"/>
      <c r="B36" s="335">
        <v>2022</v>
      </c>
      <c r="C36" s="44"/>
      <c r="D36" s="44"/>
      <c r="E36" s="246"/>
      <c r="F36" s="221"/>
      <c r="G36" s="221"/>
      <c r="H36" s="221"/>
      <c r="I36" s="221"/>
      <c r="J36" s="221"/>
    </row>
    <row r="37" spans="1:10" s="222" customFormat="1" ht="14.25" customHeight="1" x14ac:dyDescent="0.2">
      <c r="A37" s="389" t="s">
        <v>967</v>
      </c>
      <c r="B37" s="334">
        <v>12</v>
      </c>
      <c r="C37" s="44"/>
      <c r="D37" s="44"/>
      <c r="E37" s="246"/>
      <c r="F37" s="221"/>
      <c r="G37" s="221"/>
      <c r="H37" s="221"/>
      <c r="I37" s="221"/>
      <c r="J37" s="221"/>
    </row>
    <row r="38" spans="1:10" s="222" customFormat="1" ht="14.25" customHeight="1" x14ac:dyDescent="0.2">
      <c r="A38" s="389" t="s">
        <v>966</v>
      </c>
      <c r="B38" s="334">
        <v>11</v>
      </c>
      <c r="C38" s="44"/>
      <c r="D38" s="44"/>
      <c r="E38" s="246"/>
      <c r="F38" s="221"/>
      <c r="G38" s="221"/>
      <c r="H38" s="221"/>
      <c r="I38" s="221"/>
      <c r="J38" s="221"/>
    </row>
    <row r="39" spans="1:10" s="222" customFormat="1" ht="14.25" customHeight="1" x14ac:dyDescent="0.2">
      <c r="A39" s="389" t="s">
        <v>969</v>
      </c>
      <c r="B39" s="334">
        <v>1</v>
      </c>
      <c r="C39" s="44"/>
      <c r="D39" s="44"/>
      <c r="E39" s="246"/>
      <c r="F39" s="221"/>
      <c r="G39" s="221"/>
      <c r="H39" s="221"/>
      <c r="I39" s="221"/>
      <c r="J39" s="221"/>
    </row>
    <row r="40" spans="1:10" s="222" customFormat="1" ht="27" customHeight="1" x14ac:dyDescent="0.2">
      <c r="A40" s="56"/>
      <c r="B40" s="44"/>
      <c r="C40" s="44"/>
      <c r="D40" s="44"/>
      <c r="E40" s="246"/>
      <c r="F40" s="221"/>
      <c r="G40" s="221"/>
      <c r="H40" s="221"/>
      <c r="I40" s="221"/>
      <c r="J40" s="221"/>
    </row>
    <row r="41" spans="1:10" x14ac:dyDescent="0.2">
      <c r="A41" s="145"/>
      <c r="B41" s="44"/>
      <c r="C41" s="44"/>
      <c r="D41" s="145"/>
    </row>
    <row r="42" spans="1:10" x14ac:dyDescent="0.2">
      <c r="A42" s="794" t="s">
        <v>421</v>
      </c>
      <c r="B42" s="794"/>
      <c r="C42" s="794"/>
      <c r="D42" s="794"/>
      <c r="E42" s="222"/>
    </row>
    <row r="43" spans="1:10" x14ac:dyDescent="0.2">
      <c r="A43" s="777"/>
      <c r="B43" s="777"/>
      <c r="C43" s="777"/>
      <c r="D43" s="777"/>
    </row>
    <row r="44" spans="1:10" s="276" customFormat="1" x14ac:dyDescent="0.2">
      <c r="A44" s="359"/>
      <c r="B44" s="347">
        <v>2020</v>
      </c>
      <c r="C44" s="348">
        <v>2021</v>
      </c>
      <c r="D44" s="348">
        <v>2022</v>
      </c>
    </row>
    <row r="45" spans="1:10" x14ac:dyDescent="0.2">
      <c r="A45" s="68" t="s">
        <v>970</v>
      </c>
      <c r="B45" s="244">
        <v>15</v>
      </c>
      <c r="C45" s="217">
        <v>7</v>
      </c>
      <c r="D45" s="245">
        <v>17</v>
      </c>
    </row>
    <row r="46" spans="1:10" x14ac:dyDescent="0.2">
      <c r="A46" s="68" t="s">
        <v>971</v>
      </c>
      <c r="B46" s="244">
        <v>2</v>
      </c>
      <c r="C46" s="245">
        <v>29</v>
      </c>
      <c r="D46" s="245">
        <v>8</v>
      </c>
    </row>
    <row r="47" spans="1:10" x14ac:dyDescent="0.2">
      <c r="A47" s="68" t="s">
        <v>972</v>
      </c>
      <c r="B47" s="244">
        <v>0</v>
      </c>
      <c r="C47" s="245">
        <v>0</v>
      </c>
      <c r="D47" s="245">
        <v>3</v>
      </c>
    </row>
    <row r="48" spans="1:10" ht="25.5" x14ac:dyDescent="0.2">
      <c r="A48" s="68" t="s">
        <v>973</v>
      </c>
      <c r="B48" s="244">
        <v>0</v>
      </c>
      <c r="C48" s="217">
        <v>3</v>
      </c>
      <c r="D48" s="245">
        <v>0</v>
      </c>
    </row>
    <row r="49" spans="1:11" ht="25.5" x14ac:dyDescent="0.2">
      <c r="A49" s="445" t="s">
        <v>422</v>
      </c>
      <c r="B49" s="244">
        <v>5</v>
      </c>
      <c r="C49" s="217">
        <v>3</v>
      </c>
      <c r="D49" s="245">
        <v>17</v>
      </c>
    </row>
    <row r="50" spans="1:11" ht="25.5" x14ac:dyDescent="0.2">
      <c r="A50" s="445" t="s">
        <v>423</v>
      </c>
      <c r="B50" s="244">
        <v>27</v>
      </c>
      <c r="C50" s="245">
        <v>10</v>
      </c>
      <c r="D50" s="245">
        <v>28</v>
      </c>
    </row>
    <row r="51" spans="1:11" x14ac:dyDescent="0.2">
      <c r="A51" s="445" t="s">
        <v>424</v>
      </c>
      <c r="B51" s="244">
        <v>51</v>
      </c>
      <c r="C51" s="217">
        <v>48</v>
      </c>
      <c r="D51" s="245">
        <v>27</v>
      </c>
    </row>
    <row r="52" spans="1:11" s="199" customFormat="1" x14ac:dyDescent="0.2">
      <c r="A52" s="155"/>
      <c r="B52" s="156"/>
      <c r="C52" s="156"/>
      <c r="D52" s="156"/>
      <c r="E52" s="216"/>
      <c r="F52" s="145"/>
      <c r="G52" s="145"/>
      <c r="H52" s="145"/>
    </row>
    <row r="53" spans="1:11" x14ac:dyDescent="0.2">
      <c r="A53" s="752" t="s">
        <v>420</v>
      </c>
      <c r="B53" s="752"/>
      <c r="C53" s="752"/>
      <c r="D53" s="752"/>
      <c r="E53" s="752"/>
      <c r="F53" s="752"/>
    </row>
    <row r="54" spans="1:11" x14ac:dyDescent="0.2">
      <c r="A54" s="145"/>
      <c r="B54" s="163">
        <v>2018</v>
      </c>
      <c r="C54" s="163">
        <v>2019</v>
      </c>
      <c r="D54" s="167">
        <v>2020</v>
      </c>
      <c r="E54" s="167">
        <v>2021</v>
      </c>
      <c r="F54" s="167">
        <v>2022</v>
      </c>
    </row>
    <row r="55" spans="1:11" ht="38.25" x14ac:dyDescent="0.2">
      <c r="A55" s="443" t="s">
        <v>417</v>
      </c>
      <c r="B55" s="168">
        <v>0.121</v>
      </c>
      <c r="C55" s="102">
        <v>0.20200000000000001</v>
      </c>
      <c r="D55" s="30">
        <v>0.29299999999999998</v>
      </c>
      <c r="E55" s="30">
        <v>0.22500000000000001</v>
      </c>
      <c r="F55" s="30">
        <v>0.33200000000000002</v>
      </c>
    </row>
    <row r="56" spans="1:11" s="222" customFormat="1" ht="25.5" x14ac:dyDescent="0.2">
      <c r="A56" s="389" t="s">
        <v>1399</v>
      </c>
      <c r="B56" s="30" t="s">
        <v>106</v>
      </c>
      <c r="C56" s="30" t="s">
        <v>106</v>
      </c>
      <c r="D56" s="30">
        <v>0.14399999999999999</v>
      </c>
      <c r="E56" s="30">
        <v>0.16600000000000001</v>
      </c>
      <c r="F56" s="30">
        <v>0.25800000000000001</v>
      </c>
    </row>
    <row r="57" spans="1:11" s="222" customFormat="1" ht="51" x14ac:dyDescent="0.2">
      <c r="A57" s="389" t="s">
        <v>1400</v>
      </c>
      <c r="B57" s="30" t="s">
        <v>106</v>
      </c>
      <c r="C57" s="30" t="s">
        <v>106</v>
      </c>
      <c r="D57" s="30" t="s">
        <v>110</v>
      </c>
      <c r="E57" s="30">
        <v>0.28000000000000003</v>
      </c>
      <c r="F57" s="30">
        <v>0.05</v>
      </c>
    </row>
    <row r="58" spans="1:11" ht="25.5" x14ac:dyDescent="0.2">
      <c r="A58" s="443" t="s">
        <v>418</v>
      </c>
      <c r="B58" s="168">
        <v>28</v>
      </c>
      <c r="C58" s="102">
        <v>30</v>
      </c>
      <c r="D58" s="30">
        <v>31</v>
      </c>
      <c r="E58" s="30">
        <v>33</v>
      </c>
      <c r="F58" s="30">
        <v>38</v>
      </c>
    </row>
    <row r="59" spans="1:11" ht="38.25" x14ac:dyDescent="0.2">
      <c r="A59" s="443" t="s">
        <v>419</v>
      </c>
      <c r="B59" s="168">
        <v>40</v>
      </c>
      <c r="C59" s="102">
        <v>40</v>
      </c>
      <c r="D59" s="30">
        <v>40</v>
      </c>
      <c r="E59" s="30">
        <v>40</v>
      </c>
      <c r="F59" s="30">
        <v>37</v>
      </c>
    </row>
    <row r="60" spans="1:11" x14ac:dyDescent="0.2">
      <c r="A60" s="145"/>
      <c r="B60" s="145"/>
      <c r="C60" s="145"/>
      <c r="D60" s="145"/>
      <c r="E60" s="145"/>
      <c r="F60" s="145"/>
      <c r="G60" s="145"/>
      <c r="H60" s="145"/>
    </row>
    <row r="61" spans="1:11" x14ac:dyDescent="0.2">
      <c r="A61" s="145"/>
      <c r="B61" s="145"/>
      <c r="C61" s="145"/>
      <c r="D61" s="145"/>
      <c r="E61" s="145"/>
      <c r="F61" s="145"/>
      <c r="G61" s="145"/>
      <c r="H61" s="145"/>
    </row>
    <row r="62" spans="1:11" ht="17.100000000000001" customHeight="1" x14ac:dyDescent="0.2">
      <c r="A62" s="752" t="s">
        <v>409</v>
      </c>
      <c r="B62" s="752"/>
      <c r="C62" s="752"/>
      <c r="D62" s="752"/>
      <c r="E62" s="752"/>
      <c r="F62" s="752"/>
      <c r="G62" s="752"/>
      <c r="H62" s="752"/>
      <c r="I62" s="752"/>
      <c r="J62" s="752"/>
      <c r="K62" s="752"/>
    </row>
    <row r="63" spans="1:11" x14ac:dyDescent="0.2">
      <c r="A63" s="168"/>
      <c r="B63" s="802">
        <v>2018</v>
      </c>
      <c r="C63" s="802"/>
      <c r="D63" s="802">
        <v>2019</v>
      </c>
      <c r="E63" s="802"/>
      <c r="F63" s="802">
        <v>2020</v>
      </c>
      <c r="G63" s="802"/>
      <c r="H63" s="802">
        <v>2021</v>
      </c>
      <c r="I63" s="802"/>
      <c r="J63" s="802">
        <v>2022</v>
      </c>
      <c r="K63" s="802"/>
    </row>
    <row r="64" spans="1:11" x14ac:dyDescent="0.2">
      <c r="A64" s="168"/>
      <c r="B64" s="336" t="s">
        <v>10</v>
      </c>
      <c r="C64" s="336" t="s">
        <v>1</v>
      </c>
      <c r="D64" s="336" t="s">
        <v>10</v>
      </c>
      <c r="E64" s="336" t="s">
        <v>1</v>
      </c>
      <c r="F64" s="337" t="s">
        <v>10</v>
      </c>
      <c r="G64" s="337" t="s">
        <v>1</v>
      </c>
      <c r="H64" s="337" t="s">
        <v>10</v>
      </c>
      <c r="I64" s="337" t="s">
        <v>1</v>
      </c>
      <c r="J64" s="337" t="s">
        <v>10</v>
      </c>
      <c r="K64" s="337" t="s">
        <v>1</v>
      </c>
    </row>
    <row r="65" spans="1:12" ht="52.5" customHeight="1" x14ac:dyDescent="0.2">
      <c r="A65" s="443" t="s">
        <v>410</v>
      </c>
      <c r="B65" s="11">
        <v>31.1</v>
      </c>
      <c r="C65" s="158">
        <v>0.43</v>
      </c>
      <c r="D65" s="11">
        <v>42.3</v>
      </c>
      <c r="E65" s="195">
        <f>D65/$B$73</f>
        <v>0.65338276181649679</v>
      </c>
      <c r="F65" s="196">
        <v>43.3</v>
      </c>
      <c r="G65" s="196">
        <v>0.6</v>
      </c>
      <c r="H65" s="196">
        <v>37.799999999999997</v>
      </c>
      <c r="I65" s="196">
        <v>0.51</v>
      </c>
      <c r="J65" s="196">
        <v>39.799999999999997</v>
      </c>
      <c r="K65" s="196">
        <v>2.7</v>
      </c>
    </row>
    <row r="66" spans="1:12" ht="31.35" customHeight="1" x14ac:dyDescent="0.2">
      <c r="A66" s="443" t="s">
        <v>411</v>
      </c>
      <c r="B66" s="11">
        <v>329.7</v>
      </c>
      <c r="C66" s="158">
        <v>4.57</v>
      </c>
      <c r="D66" s="11">
        <v>357</v>
      </c>
      <c r="E66" s="195">
        <f>D66/$B$73</f>
        <v>5.5143651529193702</v>
      </c>
      <c r="F66" s="196">
        <v>301.8</v>
      </c>
      <c r="G66" s="196">
        <v>4.2</v>
      </c>
      <c r="H66" s="196">
        <v>434.2</v>
      </c>
      <c r="I66" s="196">
        <v>5.9</v>
      </c>
      <c r="J66" s="196">
        <v>478.2</v>
      </c>
      <c r="K66" s="196">
        <v>32.799999999999997</v>
      </c>
    </row>
    <row r="67" spans="1:12" ht="36" customHeight="1" x14ac:dyDescent="0.2">
      <c r="A67" s="443" t="s">
        <v>412</v>
      </c>
      <c r="B67" s="11">
        <v>21.9</v>
      </c>
      <c r="C67" s="31">
        <f>B67/$B$75</f>
        <v>0.29735234215885942</v>
      </c>
      <c r="D67" s="11">
        <v>17.100000000000001</v>
      </c>
      <c r="E67" s="195">
        <f t="shared" ref="E67" si="0">D67/$B$73</f>
        <v>0.26413345690454126</v>
      </c>
      <c r="F67" s="196">
        <v>17.100000000000001</v>
      </c>
      <c r="G67" s="196">
        <v>0.2</v>
      </c>
      <c r="H67" s="196">
        <v>76.099999999999994</v>
      </c>
      <c r="I67" s="196">
        <v>1</v>
      </c>
      <c r="J67" s="196">
        <v>118</v>
      </c>
      <c r="K67" s="196">
        <v>8.1</v>
      </c>
    </row>
    <row r="68" spans="1:12" ht="35.85" customHeight="1" x14ac:dyDescent="0.2">
      <c r="A68" s="443" t="s">
        <v>413</v>
      </c>
      <c r="B68" s="11">
        <v>108.9</v>
      </c>
      <c r="C68" s="158">
        <f>1.51</f>
        <v>1.51</v>
      </c>
      <c r="D68" s="11">
        <v>113.2</v>
      </c>
      <c r="E68" s="195">
        <f>D68/$B$73</f>
        <v>1.7485325919060861</v>
      </c>
      <c r="F68" s="196">
        <v>232.7</v>
      </c>
      <c r="G68" s="196">
        <v>3.2</v>
      </c>
      <c r="H68" s="196">
        <v>216.1</v>
      </c>
      <c r="I68" s="196">
        <v>2.9</v>
      </c>
      <c r="J68" s="196">
        <v>253.9</v>
      </c>
      <c r="K68" s="196">
        <v>17.399999999999999</v>
      </c>
    </row>
    <row r="69" spans="1:12" ht="52.5" customHeight="1" x14ac:dyDescent="0.2">
      <c r="A69" s="443" t="s">
        <v>414</v>
      </c>
      <c r="B69" s="11">
        <v>175.9</v>
      </c>
      <c r="C69" s="158">
        <v>2.44</v>
      </c>
      <c r="D69" s="11">
        <v>199.1</v>
      </c>
      <c r="E69" s="195">
        <f>D69/$B$73</f>
        <v>3.0753784368242201</v>
      </c>
      <c r="F69" s="196">
        <v>298.2</v>
      </c>
      <c r="G69" s="196">
        <v>4.0999999999999996</v>
      </c>
      <c r="H69" s="196">
        <v>321.39999999999998</v>
      </c>
      <c r="I69" s="196">
        <v>4.4000000000000004</v>
      </c>
      <c r="J69" s="196">
        <v>427.6</v>
      </c>
      <c r="K69" s="196">
        <v>29.3</v>
      </c>
    </row>
    <row r="70" spans="1:12" ht="16.5" customHeight="1" x14ac:dyDescent="0.2">
      <c r="A70" s="444" t="s">
        <v>415</v>
      </c>
      <c r="B70" s="28">
        <f t="shared" ref="B70:D70" si="1">SUM(B65:B69)</f>
        <v>667.5</v>
      </c>
      <c r="C70" s="159">
        <f t="shared" si="1"/>
        <v>9.2473523421588588</v>
      </c>
      <c r="D70" s="28">
        <f t="shared" si="1"/>
        <v>728.7</v>
      </c>
      <c r="E70" s="218">
        <f>D70/$B$73</f>
        <v>11.255792400370716</v>
      </c>
      <c r="F70" s="219">
        <v>893.2</v>
      </c>
      <c r="G70" s="219">
        <v>12.4</v>
      </c>
      <c r="H70" s="301">
        <v>1085.8</v>
      </c>
      <c r="I70" s="219">
        <v>14.7</v>
      </c>
      <c r="J70" s="302">
        <v>1317.6</v>
      </c>
      <c r="K70" s="219">
        <v>90.3</v>
      </c>
    </row>
    <row r="71" spans="1:12" x14ac:dyDescent="0.2">
      <c r="A71" s="145"/>
      <c r="B71" s="166"/>
    </row>
    <row r="72" spans="1:12" x14ac:dyDescent="0.2">
      <c r="A72" s="908" t="s">
        <v>416</v>
      </c>
      <c r="B72" s="908"/>
    </row>
    <row r="73" spans="1:12" x14ac:dyDescent="0.2">
      <c r="A73" s="157">
        <v>2019</v>
      </c>
      <c r="B73" s="157">
        <v>64.739999999999995</v>
      </c>
    </row>
    <row r="74" spans="1:12" x14ac:dyDescent="0.2">
      <c r="A74" s="157">
        <v>2020</v>
      </c>
      <c r="B74" s="157">
        <v>72.14</v>
      </c>
    </row>
    <row r="75" spans="1:12" x14ac:dyDescent="0.2">
      <c r="A75" s="132">
        <v>2021</v>
      </c>
      <c r="B75" s="132">
        <v>73.650000000000006</v>
      </c>
      <c r="C75" s="145"/>
      <c r="D75" s="145"/>
      <c r="E75" s="145"/>
      <c r="F75" s="145"/>
      <c r="G75" s="145"/>
    </row>
    <row r="76" spans="1:12" x14ac:dyDescent="0.2">
      <c r="A76" s="132">
        <v>2022</v>
      </c>
      <c r="B76" s="132">
        <v>68.55</v>
      </c>
      <c r="C76" s="161"/>
      <c r="D76" s="145"/>
      <c r="E76" s="145"/>
      <c r="F76" s="145"/>
      <c r="G76" s="145"/>
    </row>
    <row r="77" spans="1:12" x14ac:dyDescent="0.2">
      <c r="A77" s="169"/>
      <c r="B77" s="169"/>
      <c r="C77" s="145"/>
      <c r="D77" s="145"/>
      <c r="E77" s="145"/>
      <c r="F77" s="145"/>
      <c r="G77" s="145"/>
    </row>
    <row r="78" spans="1:12" ht="26.25" customHeight="1" x14ac:dyDescent="0.2">
      <c r="A78" s="769" t="s">
        <v>1406</v>
      </c>
      <c r="B78" s="769"/>
      <c r="C78" s="769"/>
      <c r="D78" s="769"/>
      <c r="E78" s="769"/>
      <c r="F78" s="769"/>
      <c r="G78" s="769"/>
      <c r="H78" s="769"/>
      <c r="I78" s="769"/>
      <c r="J78" s="769"/>
      <c r="K78" s="769"/>
      <c r="L78" s="278"/>
    </row>
    <row r="80" spans="1:12" x14ac:dyDescent="0.2">
      <c r="A80" s="438" t="s">
        <v>398</v>
      </c>
      <c r="B80" s="439"/>
      <c r="C80" s="440"/>
      <c r="D80" s="440"/>
      <c r="E80" s="440"/>
      <c r="F80" s="440"/>
      <c r="G80" s="440"/>
      <c r="H80" s="440"/>
      <c r="I80" s="440"/>
      <c r="J80" s="440"/>
      <c r="K80" s="440"/>
      <c r="L80" s="440"/>
    </row>
    <row r="81" spans="1:12" x14ac:dyDescent="0.2">
      <c r="A81" s="441"/>
      <c r="B81" s="439"/>
      <c r="C81" s="440"/>
      <c r="D81" s="440"/>
      <c r="E81" s="440"/>
      <c r="F81" s="440"/>
      <c r="G81" s="440"/>
      <c r="H81" s="440"/>
      <c r="I81" s="440"/>
      <c r="J81" s="440"/>
      <c r="K81" s="440"/>
      <c r="L81" s="440"/>
    </row>
    <row r="82" spans="1:12" ht="69.599999999999994" customHeight="1" x14ac:dyDescent="0.2">
      <c r="A82" s="442" t="s">
        <v>404</v>
      </c>
      <c r="B82" s="909" t="s">
        <v>1407</v>
      </c>
      <c r="C82" s="909"/>
      <c r="D82" s="909"/>
      <c r="E82" s="909"/>
      <c r="F82" s="909"/>
      <c r="G82" s="909"/>
      <c r="H82" s="909"/>
      <c r="I82" s="909"/>
      <c r="J82" s="909"/>
      <c r="K82" s="909"/>
      <c r="L82" s="909"/>
    </row>
    <row r="83" spans="1:12" ht="51.6" customHeight="1" x14ac:dyDescent="0.2">
      <c r="A83" s="442" t="s">
        <v>405</v>
      </c>
      <c r="B83" s="907" t="s">
        <v>1408</v>
      </c>
      <c r="C83" s="907"/>
      <c r="D83" s="907"/>
      <c r="E83" s="907"/>
      <c r="F83" s="907"/>
      <c r="G83" s="907"/>
      <c r="H83" s="907"/>
      <c r="I83" s="907"/>
      <c r="J83" s="907"/>
      <c r="K83" s="907"/>
      <c r="L83" s="907"/>
    </row>
    <row r="84" spans="1:12" ht="66.599999999999994" customHeight="1" x14ac:dyDescent="0.2">
      <c r="A84" s="442" t="s">
        <v>406</v>
      </c>
      <c r="B84" s="907" t="s">
        <v>1409</v>
      </c>
      <c r="C84" s="907"/>
      <c r="D84" s="907"/>
      <c r="E84" s="907"/>
      <c r="F84" s="907"/>
      <c r="G84" s="907"/>
      <c r="H84" s="907"/>
      <c r="I84" s="907"/>
      <c r="J84" s="907"/>
      <c r="K84" s="907"/>
      <c r="L84" s="907"/>
    </row>
    <row r="85" spans="1:12" ht="30" x14ac:dyDescent="0.2">
      <c r="A85" s="442" t="s">
        <v>407</v>
      </c>
      <c r="B85" s="907" t="s">
        <v>1410</v>
      </c>
      <c r="C85" s="907"/>
      <c r="D85" s="907"/>
      <c r="E85" s="907"/>
      <c r="F85" s="907"/>
      <c r="G85" s="907"/>
      <c r="H85" s="907"/>
      <c r="I85" s="907"/>
      <c r="J85" s="907"/>
      <c r="K85" s="907"/>
      <c r="L85" s="907"/>
    </row>
  </sheetData>
  <mergeCells count="32">
    <mergeCell ref="A9:P9"/>
    <mergeCell ref="A22:P22"/>
    <mergeCell ref="A28:E28"/>
    <mergeCell ref="A53:F53"/>
    <mergeCell ref="N10:P10"/>
    <mergeCell ref="N23:P23"/>
    <mergeCell ref="K10:M10"/>
    <mergeCell ref="A18:G18"/>
    <mergeCell ref="A19:F19"/>
    <mergeCell ref="A20:F20"/>
    <mergeCell ref="B84:L84"/>
    <mergeCell ref="B85:L85"/>
    <mergeCell ref="B63:C63"/>
    <mergeCell ref="D63:E63"/>
    <mergeCell ref="F63:G63"/>
    <mergeCell ref="A72:B72"/>
    <mergeCell ref="A78:K78"/>
    <mergeCell ref="H63:I63"/>
    <mergeCell ref="J63:K63"/>
    <mergeCell ref="B82:L82"/>
    <mergeCell ref="B83:L83"/>
    <mergeCell ref="A62:K62"/>
    <mergeCell ref="K23:M23"/>
    <mergeCell ref="A26:J26"/>
    <mergeCell ref="B10:D10"/>
    <mergeCell ref="E10:G10"/>
    <mergeCell ref="H10:J10"/>
    <mergeCell ref="B23:D23"/>
    <mergeCell ref="E23:G23"/>
    <mergeCell ref="H23:J23"/>
    <mergeCell ref="A42:D43"/>
    <mergeCell ref="A35:B35"/>
  </mergeCells>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0"/>
  <sheetViews>
    <sheetView showGridLines="0" zoomScale="70" zoomScaleNormal="70" workbookViewId="0">
      <selection activeCell="R32" sqref="R32"/>
    </sheetView>
  </sheetViews>
  <sheetFormatPr defaultRowHeight="15" x14ac:dyDescent="0.25"/>
  <cols>
    <col min="1" max="1" width="28.5703125" style="134" customWidth="1"/>
    <col min="2" max="8" width="10.140625" style="134" customWidth="1"/>
    <col min="9" max="12" width="8.5703125" style="134"/>
  </cols>
  <sheetData>
    <row r="2" spans="1:12" x14ac:dyDescent="0.25">
      <c r="A2" s="202"/>
      <c r="B2" s="202"/>
      <c r="C2" s="202"/>
      <c r="D2" s="202"/>
      <c r="E2" s="202"/>
      <c r="F2" s="202"/>
      <c r="G2" s="34"/>
      <c r="H2" s="34"/>
    </row>
    <row r="3" spans="1:12" x14ac:dyDescent="0.25">
      <c r="A3" s="202"/>
      <c r="B3" s="202"/>
      <c r="C3" s="202"/>
      <c r="D3" s="202"/>
      <c r="E3" s="202"/>
      <c r="F3" s="202"/>
      <c r="G3" s="34"/>
      <c r="H3" s="34"/>
    </row>
    <row r="4" spans="1:12" x14ac:dyDescent="0.25">
      <c r="A4" s="34"/>
      <c r="B4" s="203" t="s">
        <v>1507</v>
      </c>
      <c r="C4" s="202"/>
      <c r="D4" s="202"/>
      <c r="E4" s="202"/>
      <c r="F4" s="202"/>
      <c r="G4" s="34"/>
      <c r="H4" s="34"/>
    </row>
    <row r="5" spans="1:12" x14ac:dyDescent="0.25">
      <c r="A5" s="202"/>
      <c r="B5" s="18"/>
      <c r="C5" s="202"/>
      <c r="D5" s="202"/>
      <c r="E5" s="202"/>
      <c r="F5" s="202"/>
      <c r="G5" s="34"/>
      <c r="H5" s="34"/>
    </row>
    <row r="6" spans="1:12" x14ac:dyDescent="0.25">
      <c r="A6" s="35"/>
      <c r="B6" s="35"/>
      <c r="C6" s="35"/>
      <c r="D6" s="35"/>
      <c r="E6" s="35"/>
      <c r="F6" s="35"/>
      <c r="G6" s="34"/>
      <c r="H6" s="34"/>
    </row>
    <row r="7" spans="1:12" x14ac:dyDescent="0.25">
      <c r="A7" s="13" t="s">
        <v>570</v>
      </c>
      <c r="B7" s="199"/>
      <c r="C7" s="199"/>
      <c r="D7" s="199"/>
      <c r="E7" s="199"/>
      <c r="F7" s="199"/>
      <c r="G7" s="199"/>
      <c r="H7" s="199"/>
      <c r="I7" s="199"/>
      <c r="J7" s="199"/>
      <c r="K7" s="199"/>
      <c r="L7" s="199"/>
    </row>
    <row r="8" spans="1:12" x14ac:dyDescent="0.25">
      <c r="A8" s="199"/>
      <c r="B8" s="199"/>
      <c r="C8" s="199"/>
      <c r="D8" s="199"/>
      <c r="E8" s="199"/>
      <c r="F8" s="199"/>
      <c r="G8" s="199"/>
      <c r="H8" s="199"/>
      <c r="I8" s="199"/>
      <c r="J8" s="199"/>
      <c r="K8" s="199"/>
      <c r="L8" s="199"/>
    </row>
    <row r="9" spans="1:12" x14ac:dyDescent="0.25">
      <c r="A9" s="752" t="s">
        <v>1355</v>
      </c>
      <c r="B9" s="752"/>
      <c r="C9" s="752"/>
      <c r="D9" s="752"/>
      <c r="E9" s="752"/>
      <c r="F9" s="752"/>
      <c r="G9" s="199"/>
      <c r="H9" s="199"/>
      <c r="I9" s="199"/>
      <c r="J9" s="199"/>
      <c r="K9" s="199"/>
      <c r="L9" s="199"/>
    </row>
    <row r="10" spans="1:12" x14ac:dyDescent="0.25">
      <c r="A10" s="201"/>
      <c r="B10" s="197">
        <v>2018</v>
      </c>
      <c r="C10" s="197">
        <v>2019</v>
      </c>
      <c r="D10" s="197">
        <v>2020</v>
      </c>
      <c r="E10" s="198">
        <v>2021</v>
      </c>
      <c r="F10" s="198">
        <v>2022</v>
      </c>
      <c r="G10" s="199"/>
      <c r="H10" s="199"/>
      <c r="I10" s="199"/>
      <c r="J10" s="199"/>
      <c r="K10" s="199"/>
      <c r="L10" s="199"/>
    </row>
    <row r="11" spans="1:12" x14ac:dyDescent="0.25">
      <c r="A11" s="349" t="s">
        <v>408</v>
      </c>
      <c r="B11" s="11">
        <v>31</v>
      </c>
      <c r="C11" s="11">
        <v>41</v>
      </c>
      <c r="D11" s="11">
        <v>71</v>
      </c>
      <c r="E11" s="11">
        <v>55</v>
      </c>
      <c r="F11" s="59">
        <v>53</v>
      </c>
      <c r="G11" s="199"/>
      <c r="H11" s="199"/>
      <c r="I11" s="199"/>
      <c r="J11" s="199"/>
      <c r="K11" s="199"/>
      <c r="L11" s="199"/>
    </row>
    <row r="12" spans="1:12" x14ac:dyDescent="0.25">
      <c r="A12" s="199"/>
      <c r="B12" s="199"/>
      <c r="C12" s="199"/>
      <c r="D12" s="199"/>
      <c r="E12" s="199"/>
      <c r="F12" s="199"/>
      <c r="G12" s="199"/>
      <c r="H12" s="199"/>
      <c r="I12" s="199"/>
      <c r="J12" s="199"/>
      <c r="K12" s="199"/>
      <c r="L12" s="199"/>
    </row>
    <row r="13" spans="1:12" ht="35.25" customHeight="1" x14ac:dyDescent="0.25">
      <c r="A13" s="912" t="s">
        <v>385</v>
      </c>
      <c r="B13" s="912"/>
      <c r="C13" s="199"/>
      <c r="D13" s="199"/>
      <c r="E13" s="199"/>
      <c r="F13" s="199"/>
      <c r="G13" s="199"/>
      <c r="H13" s="199"/>
      <c r="I13" s="199"/>
      <c r="J13" s="199"/>
      <c r="K13" s="199"/>
      <c r="L13" s="199"/>
    </row>
    <row r="14" spans="1:12" x14ac:dyDescent="0.25">
      <c r="A14" s="157">
        <v>2019</v>
      </c>
      <c r="B14" s="157">
        <v>64.739999999999995</v>
      </c>
      <c r="C14" s="199"/>
      <c r="D14" s="199"/>
      <c r="E14" s="199"/>
      <c r="F14" s="199"/>
      <c r="G14" s="199"/>
      <c r="H14" s="199"/>
      <c r="I14" s="199"/>
      <c r="J14" s="199"/>
      <c r="K14" s="199"/>
      <c r="L14" s="199"/>
    </row>
    <row r="15" spans="1:12" x14ac:dyDescent="0.25">
      <c r="A15" s="157">
        <v>2020</v>
      </c>
      <c r="B15" s="157">
        <v>72.14</v>
      </c>
      <c r="C15" s="199"/>
      <c r="D15" s="199"/>
      <c r="E15" s="199"/>
      <c r="F15" s="199"/>
      <c r="G15" s="199"/>
      <c r="H15" s="199"/>
      <c r="I15" s="199"/>
      <c r="J15" s="199"/>
      <c r="K15" s="199"/>
      <c r="L15" s="199"/>
    </row>
    <row r="16" spans="1:12" x14ac:dyDescent="0.25">
      <c r="A16" s="132">
        <v>2021</v>
      </c>
      <c r="B16" s="132">
        <v>73.650000000000006</v>
      </c>
      <c r="C16" s="199"/>
      <c r="D16" s="199"/>
      <c r="E16" s="199"/>
      <c r="F16" s="199"/>
      <c r="G16" s="199"/>
      <c r="H16" s="199"/>
      <c r="I16" s="199"/>
      <c r="J16" s="199"/>
      <c r="K16" s="199"/>
      <c r="L16" s="199"/>
    </row>
    <row r="17" spans="1:12" x14ac:dyDescent="0.25">
      <c r="A17" s="132">
        <v>2022</v>
      </c>
      <c r="B17" s="160">
        <v>68.56</v>
      </c>
      <c r="C17" s="199"/>
      <c r="D17" s="199"/>
      <c r="E17" s="199"/>
      <c r="F17" s="199"/>
      <c r="G17" s="199"/>
      <c r="H17" s="199"/>
      <c r="I17" s="199"/>
      <c r="J17" s="199"/>
      <c r="K17" s="199"/>
      <c r="L17" s="199"/>
    </row>
    <row r="18" spans="1:12" x14ac:dyDescent="0.25">
      <c r="A18" s="155"/>
      <c r="B18" s="155"/>
      <c r="C18" s="199"/>
      <c r="D18" s="199"/>
      <c r="E18" s="199"/>
      <c r="F18" s="199"/>
      <c r="G18" s="199"/>
      <c r="H18" s="199"/>
      <c r="I18" s="199"/>
      <c r="J18" s="199"/>
      <c r="K18" s="199"/>
      <c r="L18" s="199"/>
    </row>
    <row r="19" spans="1:12" x14ac:dyDescent="0.25">
      <c r="A19" s="75" t="s">
        <v>386</v>
      </c>
      <c r="B19" s="75"/>
      <c r="C19" s="75"/>
      <c r="D19" s="75"/>
      <c r="E19" s="199"/>
      <c r="F19" s="199"/>
      <c r="G19" s="199"/>
      <c r="H19" s="199"/>
      <c r="I19" s="199"/>
      <c r="J19" s="199"/>
      <c r="K19" s="199"/>
      <c r="L19" s="199"/>
    </row>
    <row r="20" spans="1:12" s="65" customFormat="1" x14ac:dyDescent="0.25">
      <c r="A20" s="123" t="s">
        <v>387</v>
      </c>
      <c r="B20" s="124"/>
      <c r="C20" s="124"/>
      <c r="D20" s="124"/>
      <c r="E20" s="64"/>
      <c r="F20" s="64"/>
      <c r="G20" s="64"/>
      <c r="H20" s="64"/>
      <c r="I20" s="64"/>
      <c r="J20" s="64"/>
      <c r="K20" s="64"/>
      <c r="L20" s="64"/>
    </row>
    <row r="21" spans="1:12" s="65" customFormat="1" x14ac:dyDescent="0.25">
      <c r="A21" s="53"/>
      <c r="B21" s="53" t="s">
        <v>388</v>
      </c>
      <c r="C21" s="53"/>
      <c r="D21" s="53"/>
      <c r="E21" s="64"/>
      <c r="F21" s="64"/>
      <c r="G21" s="64"/>
      <c r="H21" s="64"/>
      <c r="I21" s="64"/>
      <c r="J21" s="64"/>
      <c r="K21" s="64"/>
      <c r="L21" s="64"/>
    </row>
    <row r="22" spans="1:12" s="65" customFormat="1" x14ac:dyDescent="0.25">
      <c r="A22" s="53"/>
      <c r="B22" s="53" t="s">
        <v>389</v>
      </c>
      <c r="C22" s="53"/>
      <c r="D22" s="53"/>
      <c r="E22" s="64"/>
      <c r="F22" s="64"/>
      <c r="G22" s="64"/>
      <c r="H22" s="64"/>
      <c r="I22" s="64"/>
      <c r="J22" s="64"/>
      <c r="K22" s="64"/>
      <c r="L22" s="64"/>
    </row>
    <row r="23" spans="1:12" s="65" customFormat="1" x14ac:dyDescent="0.25">
      <c r="A23" s="53"/>
      <c r="B23" s="53" t="s">
        <v>390</v>
      </c>
      <c r="C23" s="53"/>
      <c r="D23" s="53"/>
      <c r="E23" s="64"/>
      <c r="F23" s="64"/>
      <c r="G23" s="64"/>
      <c r="H23" s="64"/>
      <c r="I23" s="64"/>
      <c r="J23" s="64"/>
      <c r="K23" s="64"/>
      <c r="L23" s="64"/>
    </row>
    <row r="24" spans="1:12" s="65" customFormat="1" x14ac:dyDescent="0.25">
      <c r="A24" s="125" t="s">
        <v>391</v>
      </c>
      <c r="B24" s="53"/>
      <c r="C24" s="53"/>
      <c r="D24" s="53"/>
      <c r="E24" s="64"/>
      <c r="F24" s="64"/>
      <c r="G24" s="64"/>
      <c r="H24" s="64"/>
      <c r="I24" s="64"/>
      <c r="J24" s="64"/>
      <c r="K24" s="64"/>
      <c r="L24" s="64"/>
    </row>
    <row r="25" spans="1:12" s="65" customFormat="1" x14ac:dyDescent="0.25">
      <c r="A25" s="53"/>
      <c r="B25" s="53" t="s">
        <v>392</v>
      </c>
      <c r="C25" s="53"/>
      <c r="D25" s="53"/>
      <c r="E25" s="64"/>
      <c r="F25" s="64"/>
      <c r="G25" s="64"/>
      <c r="H25" s="64"/>
      <c r="I25" s="64"/>
      <c r="J25" s="64"/>
      <c r="K25" s="64"/>
      <c r="L25" s="64"/>
    </row>
    <row r="26" spans="1:12" s="65" customFormat="1" x14ac:dyDescent="0.25">
      <c r="A26" s="53"/>
      <c r="B26" s="53" t="s">
        <v>393</v>
      </c>
      <c r="C26" s="53"/>
      <c r="D26" s="53"/>
      <c r="E26" s="64"/>
      <c r="F26" s="64"/>
      <c r="G26" s="64"/>
      <c r="H26" s="64"/>
      <c r="I26" s="64"/>
      <c r="J26" s="64"/>
      <c r="K26" s="64"/>
      <c r="L26" s="64"/>
    </row>
    <row r="27" spans="1:12" s="65" customFormat="1" x14ac:dyDescent="0.25">
      <c r="A27" s="126" t="s">
        <v>394</v>
      </c>
      <c r="B27" s="53"/>
      <c r="C27" s="53"/>
      <c r="D27" s="53"/>
      <c r="E27" s="64"/>
      <c r="F27" s="64"/>
      <c r="G27" s="64"/>
      <c r="H27" s="64"/>
      <c r="I27" s="64"/>
      <c r="J27" s="64"/>
      <c r="K27" s="64"/>
      <c r="L27" s="64"/>
    </row>
    <row r="28" spans="1:12" s="65" customFormat="1" x14ac:dyDescent="0.25">
      <c r="A28" s="53"/>
      <c r="B28" s="53" t="s">
        <v>395</v>
      </c>
      <c r="C28" s="53"/>
      <c r="D28" s="53"/>
      <c r="E28" s="64"/>
      <c r="F28" s="64"/>
      <c r="G28" s="64"/>
      <c r="H28" s="64"/>
      <c r="I28" s="64"/>
      <c r="J28" s="64"/>
      <c r="K28" s="64"/>
      <c r="L28" s="64"/>
    </row>
    <row r="29" spans="1:12" s="65" customFormat="1" x14ac:dyDescent="0.25">
      <c r="A29" s="53"/>
      <c r="B29" s="53" t="s">
        <v>396</v>
      </c>
      <c r="C29" s="53"/>
      <c r="D29" s="53"/>
      <c r="E29" s="64"/>
      <c r="F29" s="64"/>
      <c r="G29" s="64"/>
      <c r="H29" s="64"/>
      <c r="I29" s="64"/>
      <c r="J29" s="64"/>
      <c r="K29" s="64"/>
      <c r="L29" s="64"/>
    </row>
    <row r="30" spans="1:12" s="65" customFormat="1" x14ac:dyDescent="0.25">
      <c r="A30" s="53"/>
      <c r="B30" s="53" t="s">
        <v>397</v>
      </c>
      <c r="C30" s="53"/>
      <c r="D30" s="53"/>
      <c r="E30" s="64"/>
      <c r="F30" s="64"/>
      <c r="G30" s="64"/>
      <c r="H30" s="64"/>
      <c r="I30" s="64"/>
      <c r="J30" s="64"/>
      <c r="K30" s="64"/>
      <c r="L30" s="64"/>
    </row>
    <row r="31" spans="1:12" x14ac:dyDescent="0.25">
      <c r="A31" s="199"/>
      <c r="B31" s="199"/>
      <c r="C31" s="199"/>
      <c r="D31" s="199"/>
      <c r="E31" s="199"/>
      <c r="F31" s="199"/>
      <c r="G31" s="199"/>
      <c r="H31" s="199"/>
      <c r="I31" s="199"/>
      <c r="J31" s="199"/>
      <c r="K31" s="199"/>
      <c r="L31" s="199"/>
    </row>
    <row r="32" spans="1:12" ht="26.25" customHeight="1" x14ac:dyDescent="0.25">
      <c r="A32" s="914" t="s">
        <v>1350</v>
      </c>
      <c r="B32" s="914"/>
      <c r="C32" s="914"/>
      <c r="D32" s="914"/>
      <c r="E32" s="914"/>
      <c r="F32" s="914"/>
      <c r="G32" s="914"/>
      <c r="H32" s="914"/>
      <c r="I32" s="199"/>
      <c r="J32" s="199"/>
      <c r="K32" s="199"/>
      <c r="L32" s="199"/>
    </row>
    <row r="33" spans="1:12" x14ac:dyDescent="0.25">
      <c r="A33" s="199"/>
      <c r="B33" s="199"/>
      <c r="C33" s="199"/>
      <c r="D33" s="199"/>
      <c r="E33" s="199"/>
      <c r="F33" s="199"/>
      <c r="G33" s="199"/>
      <c r="H33" s="199"/>
      <c r="I33" s="12"/>
      <c r="J33" s="12"/>
      <c r="K33" s="199"/>
      <c r="L33" s="199"/>
    </row>
    <row r="34" spans="1:12" x14ac:dyDescent="0.25">
      <c r="A34" s="20" t="s">
        <v>398</v>
      </c>
      <c r="B34" s="29"/>
      <c r="C34" s="29"/>
      <c r="D34" s="29"/>
      <c r="E34" s="29"/>
      <c r="F34" s="29"/>
      <c r="G34" s="29"/>
      <c r="H34" s="29"/>
      <c r="I34" s="12"/>
      <c r="J34" s="12"/>
      <c r="K34" s="199"/>
      <c r="L34" s="199"/>
    </row>
    <row r="35" spans="1:12" ht="59.85" customHeight="1" x14ac:dyDescent="0.25">
      <c r="A35" s="127" t="s">
        <v>396</v>
      </c>
      <c r="B35" s="913" t="s">
        <v>399</v>
      </c>
      <c r="C35" s="913"/>
      <c r="D35" s="913"/>
      <c r="E35" s="913"/>
      <c r="F35" s="913"/>
      <c r="G35" s="913"/>
      <c r="H35" s="913"/>
      <c r="I35" s="82"/>
      <c r="J35" s="12"/>
      <c r="K35" s="199"/>
      <c r="L35" s="199"/>
    </row>
    <row r="36" spans="1:12" ht="73.349999999999994" customHeight="1" x14ac:dyDescent="0.25">
      <c r="A36" s="127" t="s">
        <v>393</v>
      </c>
      <c r="B36" s="913" t="s">
        <v>1334</v>
      </c>
      <c r="C36" s="913"/>
      <c r="D36" s="913"/>
      <c r="E36" s="913"/>
      <c r="F36" s="913"/>
      <c r="G36" s="913"/>
      <c r="H36" s="913"/>
      <c r="I36" s="82"/>
      <c r="J36" s="12"/>
      <c r="K36" s="199"/>
      <c r="L36" s="199"/>
    </row>
    <row r="37" spans="1:12" ht="22.35" customHeight="1" x14ac:dyDescent="0.25">
      <c r="A37" s="127" t="s">
        <v>388</v>
      </c>
      <c r="B37" s="913" t="s">
        <v>400</v>
      </c>
      <c r="C37" s="913"/>
      <c r="D37" s="913"/>
      <c r="E37" s="913"/>
      <c r="F37" s="913"/>
      <c r="G37" s="913"/>
      <c r="H37" s="913"/>
      <c r="I37" s="82"/>
      <c r="J37" s="12"/>
      <c r="K37" s="199"/>
      <c r="L37" s="199"/>
    </row>
    <row r="38" spans="1:12" ht="28.5" customHeight="1" x14ac:dyDescent="0.25">
      <c r="A38" s="436" t="s">
        <v>389</v>
      </c>
      <c r="B38" s="910" t="s">
        <v>401</v>
      </c>
      <c r="C38" s="910"/>
      <c r="D38" s="910"/>
      <c r="E38" s="910"/>
      <c r="F38" s="910"/>
      <c r="G38" s="910"/>
      <c r="H38" s="910"/>
      <c r="I38" s="82"/>
      <c r="J38" s="12"/>
      <c r="K38" s="199"/>
      <c r="L38" s="199"/>
    </row>
    <row r="39" spans="1:12" ht="28.5" customHeight="1" x14ac:dyDescent="0.25">
      <c r="A39" s="128" t="s">
        <v>390</v>
      </c>
      <c r="B39" s="911" t="s">
        <v>402</v>
      </c>
      <c r="C39" s="911"/>
      <c r="D39" s="911"/>
      <c r="E39" s="911"/>
      <c r="F39" s="911"/>
      <c r="G39" s="911"/>
      <c r="H39" s="911"/>
      <c r="I39" s="82"/>
      <c r="J39" s="12"/>
      <c r="K39" s="199"/>
      <c r="L39" s="199"/>
    </row>
    <row r="40" spans="1:12" x14ac:dyDescent="0.25">
      <c r="A40" s="199"/>
      <c r="B40" s="199"/>
      <c r="C40" s="199"/>
      <c r="D40" s="199"/>
      <c r="E40" s="199"/>
      <c r="F40" s="199"/>
      <c r="G40" s="199"/>
      <c r="H40" s="199"/>
      <c r="I40" s="12"/>
      <c r="J40" s="12"/>
      <c r="K40" s="199"/>
      <c r="L40" s="199"/>
    </row>
  </sheetData>
  <mergeCells count="8">
    <mergeCell ref="B38:H38"/>
    <mergeCell ref="B39:H39"/>
    <mergeCell ref="A9:F9"/>
    <mergeCell ref="A13:B13"/>
    <mergeCell ref="B35:H35"/>
    <mergeCell ref="B36:H36"/>
    <mergeCell ref="B37:H37"/>
    <mergeCell ref="A32:H32"/>
  </mergeCells>
  <hyperlinks>
    <hyperlink ref="B22" r:id="rId1" display="Helping is Easy "/>
    <hyperlink ref="B23" r:id="rId2" display="School of Urban Change "/>
    <hyperlink ref="B29" r:id="rId3" display="Get on Your Skis, Everyone!"/>
    <hyperlink ref="A20" r:id="rId4" display="Social projects of the Metals segment"/>
    <hyperlink ref="A24" r:id="rId5" display="Social projects of the Power segment "/>
    <hyperlink ref="B26" r:id="rId6" display="360 project"/>
    <hyperlink ref="B25" r:id="rId7" display="Energy in every drop"/>
    <hyperlink ref="B28" r:id="rId8" display="Construction of hospitals"/>
    <hyperlink ref="B21" r:id="rId9" display="Rusal Territory"/>
    <hyperlink ref="B30" r:id="rId10" display="IT Academy"/>
  </hyperlinks>
  <pageMargins left="0.7" right="0.7" top="0.75" bottom="0.75" header="0.3" footer="0.3"/>
  <pageSetup orientation="portrait" horizontalDpi="1200" verticalDpi="1200" r:id="rId11"/>
  <drawing r:id="rId1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1:C263"/>
  <sheetViews>
    <sheetView showGridLines="0" topLeftCell="A35" zoomScale="80" zoomScaleNormal="80" workbookViewId="0">
      <selection activeCell="F59" sqref="F59"/>
    </sheetView>
  </sheetViews>
  <sheetFormatPr defaultColWidth="8.85546875" defaultRowHeight="11.25" x14ac:dyDescent="0.2"/>
  <cols>
    <col min="1" max="1" width="40.85546875" style="679" customWidth="1"/>
    <col min="2" max="2" width="13.28515625" style="679" customWidth="1"/>
    <col min="3" max="3" width="63.140625" style="679" customWidth="1"/>
    <col min="4" max="10" width="9" style="679"/>
    <col min="11" max="16384" width="8.85546875" style="679"/>
  </cols>
  <sheetData>
    <row r="1" spans="1:3" x14ac:dyDescent="0.2">
      <c r="A1" s="678"/>
    </row>
    <row r="2" spans="1:3" x14ac:dyDescent="0.2">
      <c r="A2" s="680"/>
      <c r="B2" s="680"/>
      <c r="C2" s="680"/>
    </row>
    <row r="3" spans="1:3" x14ac:dyDescent="0.2">
      <c r="A3" s="680"/>
      <c r="B3" s="680"/>
      <c r="C3" s="680"/>
    </row>
    <row r="4" spans="1:3" x14ac:dyDescent="0.2">
      <c r="A4" s="681"/>
      <c r="B4" s="682" t="s">
        <v>1507</v>
      </c>
      <c r="C4" s="680"/>
    </row>
    <row r="5" spans="1:3" x14ac:dyDescent="0.2">
      <c r="A5" s="680"/>
      <c r="B5" s="683"/>
      <c r="C5" s="680"/>
    </row>
    <row r="6" spans="1:3" x14ac:dyDescent="0.2">
      <c r="A6" s="701"/>
      <c r="B6" s="701"/>
      <c r="C6" s="701"/>
    </row>
    <row r="7" spans="1:3" x14ac:dyDescent="0.2">
      <c r="A7" s="702"/>
      <c r="B7" s="703"/>
      <c r="C7" s="703"/>
    </row>
    <row r="8" spans="1:3" ht="36.75" customHeight="1" x14ac:dyDescent="0.2">
      <c r="A8" s="704" t="s">
        <v>974</v>
      </c>
      <c r="B8" s="704" t="s">
        <v>975</v>
      </c>
      <c r="C8" s="704" t="s">
        <v>976</v>
      </c>
    </row>
    <row r="9" spans="1:3" ht="15.75" customHeight="1" x14ac:dyDescent="0.2">
      <c r="A9" s="915" t="s">
        <v>977</v>
      </c>
      <c r="B9" s="915"/>
      <c r="C9" s="915"/>
    </row>
    <row r="10" spans="1:3" ht="33.75" customHeight="1" x14ac:dyDescent="0.2">
      <c r="A10" s="705" t="s">
        <v>978</v>
      </c>
      <c r="B10" s="705"/>
      <c r="C10" s="705" t="s">
        <v>1561</v>
      </c>
    </row>
    <row r="11" spans="1:3" ht="18.600000000000001" customHeight="1" x14ac:dyDescent="0.2">
      <c r="A11" s="915" t="s">
        <v>979</v>
      </c>
      <c r="B11" s="915"/>
      <c r="C11" s="915"/>
    </row>
    <row r="12" spans="1:3" x14ac:dyDescent="0.2">
      <c r="A12" s="915" t="s">
        <v>980</v>
      </c>
      <c r="B12" s="916" t="s">
        <v>170</v>
      </c>
      <c r="C12" s="705" t="s">
        <v>1411</v>
      </c>
    </row>
    <row r="13" spans="1:3" x14ac:dyDescent="0.2">
      <c r="A13" s="915"/>
      <c r="B13" s="916"/>
      <c r="C13" s="705" t="s">
        <v>1412</v>
      </c>
    </row>
    <row r="14" spans="1:3" x14ac:dyDescent="0.2">
      <c r="A14" s="915"/>
      <c r="B14" s="916"/>
      <c r="C14" s="705" t="s">
        <v>1413</v>
      </c>
    </row>
    <row r="15" spans="1:3" x14ac:dyDescent="0.2">
      <c r="A15" s="915"/>
      <c r="B15" s="916"/>
      <c r="C15" s="705" t="s">
        <v>1414</v>
      </c>
    </row>
    <row r="16" spans="1:3" x14ac:dyDescent="0.2">
      <c r="A16" s="915"/>
      <c r="B16" s="916"/>
      <c r="C16" s="705" t="s">
        <v>1415</v>
      </c>
    </row>
    <row r="17" spans="1:3" x14ac:dyDescent="0.2">
      <c r="A17" s="705" t="s">
        <v>981</v>
      </c>
      <c r="B17" s="706" t="s">
        <v>171</v>
      </c>
      <c r="C17" s="705" t="s">
        <v>1416</v>
      </c>
    </row>
    <row r="18" spans="1:3" ht="22.5" x14ac:dyDescent="0.2">
      <c r="A18" s="705" t="s">
        <v>982</v>
      </c>
      <c r="B18" s="706" t="s">
        <v>172</v>
      </c>
      <c r="C18" s="705" t="s">
        <v>1416</v>
      </c>
    </row>
    <row r="19" spans="1:3" x14ac:dyDescent="0.2">
      <c r="A19" s="705" t="s">
        <v>983</v>
      </c>
      <c r="B19" s="706" t="s">
        <v>173</v>
      </c>
      <c r="C19" s="705" t="s">
        <v>1416</v>
      </c>
    </row>
    <row r="20" spans="1:3" x14ac:dyDescent="0.2">
      <c r="A20" s="915" t="s">
        <v>984</v>
      </c>
      <c r="B20" s="916" t="s">
        <v>174</v>
      </c>
      <c r="C20" s="705" t="s">
        <v>1418</v>
      </c>
    </row>
    <row r="21" spans="1:3" x14ac:dyDescent="0.2">
      <c r="A21" s="915"/>
      <c r="B21" s="916"/>
      <c r="C21" s="705" t="s">
        <v>1562</v>
      </c>
    </row>
    <row r="22" spans="1:3" ht="14.85" customHeight="1" x14ac:dyDescent="0.2">
      <c r="A22" s="915" t="s">
        <v>985</v>
      </c>
      <c r="B22" s="915"/>
      <c r="C22" s="915"/>
    </row>
    <row r="23" spans="1:3" ht="12.75" customHeight="1" x14ac:dyDescent="0.2">
      <c r="A23" s="915" t="s">
        <v>986</v>
      </c>
      <c r="B23" s="916" t="s">
        <v>175</v>
      </c>
      <c r="C23" s="705" t="s">
        <v>1419</v>
      </c>
    </row>
    <row r="24" spans="1:3" x14ac:dyDescent="0.2">
      <c r="A24" s="915"/>
      <c r="B24" s="916"/>
      <c r="C24" s="705" t="s">
        <v>1420</v>
      </c>
    </row>
    <row r="25" spans="1:3" x14ac:dyDescent="0.2">
      <c r="A25" s="915"/>
      <c r="B25" s="916"/>
      <c r="C25" s="705" t="s">
        <v>1563</v>
      </c>
    </row>
    <row r="26" spans="1:3" x14ac:dyDescent="0.2">
      <c r="A26" s="915" t="s">
        <v>987</v>
      </c>
      <c r="B26" s="916" t="s">
        <v>176</v>
      </c>
      <c r="C26" s="705" t="s">
        <v>1421</v>
      </c>
    </row>
    <row r="27" spans="1:3" x14ac:dyDescent="0.2">
      <c r="A27" s="915"/>
      <c r="B27" s="916"/>
      <c r="C27" s="705" t="s">
        <v>1563</v>
      </c>
    </row>
    <row r="28" spans="1:3" ht="12.75" customHeight="1" x14ac:dyDescent="0.2">
      <c r="A28" s="915" t="s">
        <v>988</v>
      </c>
      <c r="B28" s="916" t="s">
        <v>1422</v>
      </c>
      <c r="C28" s="705" t="s">
        <v>1423</v>
      </c>
    </row>
    <row r="29" spans="1:3" ht="22.5" x14ac:dyDescent="0.2">
      <c r="A29" s="915"/>
      <c r="B29" s="916"/>
      <c r="C29" s="705" t="s">
        <v>1564</v>
      </c>
    </row>
    <row r="30" spans="1:3" x14ac:dyDescent="0.2">
      <c r="A30" s="915" t="s">
        <v>989</v>
      </c>
      <c r="B30" s="915"/>
      <c r="C30" s="915"/>
    </row>
    <row r="31" spans="1:3" x14ac:dyDescent="0.2">
      <c r="A31" s="705" t="s">
        <v>990</v>
      </c>
      <c r="B31" s="706" t="s">
        <v>177</v>
      </c>
      <c r="C31" s="705" t="s">
        <v>1424</v>
      </c>
    </row>
    <row r="32" spans="1:3" ht="28.5" customHeight="1" x14ac:dyDescent="0.2">
      <c r="A32" s="705" t="s">
        <v>991</v>
      </c>
      <c r="B32" s="706" t="s">
        <v>178</v>
      </c>
      <c r="C32" s="705" t="s">
        <v>1425</v>
      </c>
    </row>
    <row r="33" spans="1:3" ht="14.85" customHeight="1" x14ac:dyDescent="0.2">
      <c r="A33" s="705" t="s">
        <v>992</v>
      </c>
      <c r="B33" s="706" t="s">
        <v>179</v>
      </c>
      <c r="C33" s="705" t="s">
        <v>1426</v>
      </c>
    </row>
    <row r="34" spans="1:3" ht="15" customHeight="1" x14ac:dyDescent="0.2">
      <c r="A34" s="915" t="s">
        <v>993</v>
      </c>
      <c r="B34" s="916" t="s">
        <v>180</v>
      </c>
      <c r="C34" s="705" t="s">
        <v>1427</v>
      </c>
    </row>
    <row r="35" spans="1:3" ht="15" customHeight="1" x14ac:dyDescent="0.2">
      <c r="A35" s="915"/>
      <c r="B35" s="916"/>
      <c r="C35" s="705" t="s">
        <v>1428</v>
      </c>
    </row>
    <row r="36" spans="1:3" ht="11.25" customHeight="1" x14ac:dyDescent="0.2">
      <c r="A36" s="915" t="s">
        <v>994</v>
      </c>
      <c r="B36" s="916" t="s">
        <v>181</v>
      </c>
      <c r="C36" s="705" t="s">
        <v>1429</v>
      </c>
    </row>
    <row r="37" spans="1:3" x14ac:dyDescent="0.2">
      <c r="A37" s="915"/>
      <c r="B37" s="916"/>
      <c r="C37" s="705" t="s">
        <v>1430</v>
      </c>
    </row>
    <row r="38" spans="1:3" x14ac:dyDescent="0.2">
      <c r="A38" s="915"/>
      <c r="B38" s="916"/>
      <c r="C38" s="705" t="s">
        <v>1431</v>
      </c>
    </row>
    <row r="39" spans="1:3" x14ac:dyDescent="0.2">
      <c r="A39" s="915"/>
      <c r="B39" s="916"/>
      <c r="C39" s="705" t="s">
        <v>1432</v>
      </c>
    </row>
    <row r="40" spans="1:3" x14ac:dyDescent="0.2">
      <c r="A40" s="915"/>
      <c r="B40" s="916"/>
      <c r="C40" s="705" t="s">
        <v>1433</v>
      </c>
    </row>
    <row r="41" spans="1:3" ht="15" customHeight="1" x14ac:dyDescent="0.2">
      <c r="A41" s="915"/>
      <c r="B41" s="916"/>
      <c r="C41" s="705" t="s">
        <v>1434</v>
      </c>
    </row>
    <row r="42" spans="1:3" ht="25.35" customHeight="1" x14ac:dyDescent="0.2">
      <c r="A42" s="915"/>
      <c r="B42" s="916"/>
      <c r="C42" s="705" t="s">
        <v>1435</v>
      </c>
    </row>
    <row r="43" spans="1:3" ht="12.75" customHeight="1" x14ac:dyDescent="0.2">
      <c r="A43" s="915" t="s">
        <v>995</v>
      </c>
      <c r="B43" s="916" t="s">
        <v>182</v>
      </c>
      <c r="C43" s="705" t="s">
        <v>1417</v>
      </c>
    </row>
    <row r="44" spans="1:3" x14ac:dyDescent="0.2">
      <c r="A44" s="915"/>
      <c r="B44" s="916"/>
      <c r="C44" s="705" t="s">
        <v>1436</v>
      </c>
    </row>
    <row r="45" spans="1:3" x14ac:dyDescent="0.2">
      <c r="A45" s="705" t="s">
        <v>996</v>
      </c>
      <c r="B45" s="706" t="s">
        <v>183</v>
      </c>
      <c r="C45" s="705" t="s">
        <v>1565</v>
      </c>
    </row>
    <row r="46" spans="1:3" ht="22.5" x14ac:dyDescent="0.2">
      <c r="A46" s="705" t="s">
        <v>997</v>
      </c>
      <c r="B46" s="706" t="s">
        <v>184</v>
      </c>
      <c r="C46" s="705" t="s">
        <v>1437</v>
      </c>
    </row>
    <row r="47" spans="1:3" x14ac:dyDescent="0.2">
      <c r="A47" s="705" t="s">
        <v>998</v>
      </c>
      <c r="B47" s="706" t="s">
        <v>185</v>
      </c>
      <c r="C47" s="705" t="s">
        <v>1438</v>
      </c>
    </row>
    <row r="48" spans="1:3" ht="22.5" x14ac:dyDescent="0.2">
      <c r="A48" s="705" t="s">
        <v>999</v>
      </c>
      <c r="B48" s="706" t="s">
        <v>186</v>
      </c>
      <c r="C48" s="705" t="s">
        <v>1000</v>
      </c>
    </row>
    <row r="49" spans="1:3" ht="15" customHeight="1" x14ac:dyDescent="0.2">
      <c r="A49" s="705" t="s">
        <v>1001</v>
      </c>
      <c r="B49" s="706" t="s">
        <v>187</v>
      </c>
      <c r="C49" s="705" t="s">
        <v>1439</v>
      </c>
    </row>
    <row r="50" spans="1:3" x14ac:dyDescent="0.2">
      <c r="A50" s="915" t="s">
        <v>1002</v>
      </c>
      <c r="B50" s="916" t="s">
        <v>188</v>
      </c>
      <c r="C50" s="705" t="s">
        <v>1439</v>
      </c>
    </row>
    <row r="51" spans="1:3" ht="22.5" x14ac:dyDescent="0.2">
      <c r="A51" s="915"/>
      <c r="B51" s="916"/>
      <c r="C51" s="705" t="s">
        <v>1003</v>
      </c>
    </row>
    <row r="52" spans="1:3" ht="33" customHeight="1" x14ac:dyDescent="0.2">
      <c r="A52" s="705" t="s">
        <v>1004</v>
      </c>
      <c r="B52" s="706" t="s">
        <v>189</v>
      </c>
      <c r="C52" s="705" t="s">
        <v>1005</v>
      </c>
    </row>
    <row r="53" spans="1:3" x14ac:dyDescent="0.2">
      <c r="A53" s="915" t="s">
        <v>1006</v>
      </c>
      <c r="B53" s="915"/>
      <c r="C53" s="915"/>
    </row>
    <row r="54" spans="1:3" x14ac:dyDescent="0.2">
      <c r="A54" s="705" t="s">
        <v>1007</v>
      </c>
      <c r="B54" s="706" t="s">
        <v>190</v>
      </c>
      <c r="C54" s="705" t="s">
        <v>1440</v>
      </c>
    </row>
    <row r="55" spans="1:3" ht="12.75" customHeight="1" x14ac:dyDescent="0.2">
      <c r="A55" s="915" t="s">
        <v>1008</v>
      </c>
      <c r="B55" s="916" t="s">
        <v>191</v>
      </c>
      <c r="C55" s="705" t="s">
        <v>1441</v>
      </c>
    </row>
    <row r="56" spans="1:3" ht="15" customHeight="1" x14ac:dyDescent="0.2">
      <c r="A56" s="915"/>
      <c r="B56" s="916"/>
      <c r="C56" s="705" t="s">
        <v>1442</v>
      </c>
    </row>
    <row r="57" spans="1:3" x14ac:dyDescent="0.2">
      <c r="A57" s="915"/>
      <c r="B57" s="916"/>
      <c r="C57" s="705" t="s">
        <v>1566</v>
      </c>
    </row>
    <row r="58" spans="1:3" x14ac:dyDescent="0.2">
      <c r="A58" s="705" t="s">
        <v>1009</v>
      </c>
      <c r="B58" s="706" t="s">
        <v>192</v>
      </c>
      <c r="C58" s="705" t="s">
        <v>1567</v>
      </c>
    </row>
    <row r="59" spans="1:3" ht="12.75" customHeight="1" x14ac:dyDescent="0.2">
      <c r="A59" s="915" t="s">
        <v>1010</v>
      </c>
      <c r="B59" s="916" t="s">
        <v>193</v>
      </c>
      <c r="C59" s="705" t="s">
        <v>1443</v>
      </c>
    </row>
    <row r="60" spans="1:3" x14ac:dyDescent="0.2">
      <c r="A60" s="915"/>
      <c r="B60" s="916"/>
      <c r="C60" s="705" t="s">
        <v>1444</v>
      </c>
    </row>
    <row r="61" spans="1:3" x14ac:dyDescent="0.2">
      <c r="A61" s="915"/>
      <c r="B61" s="916"/>
      <c r="C61" s="705" t="s">
        <v>1568</v>
      </c>
    </row>
    <row r="62" spans="1:3" ht="15" customHeight="1" x14ac:dyDescent="0.2">
      <c r="A62" s="915"/>
      <c r="B62" s="916"/>
      <c r="C62" s="705" t="s">
        <v>1433</v>
      </c>
    </row>
    <row r="63" spans="1:3" ht="14.85" customHeight="1" x14ac:dyDescent="0.2">
      <c r="A63" s="915"/>
      <c r="B63" s="916"/>
      <c r="C63" s="705" t="s">
        <v>1497</v>
      </c>
    </row>
    <row r="64" spans="1:3" ht="12.75" customHeight="1" x14ac:dyDescent="0.2">
      <c r="A64" s="915" t="s">
        <v>1011</v>
      </c>
      <c r="B64" s="916" t="s">
        <v>194</v>
      </c>
      <c r="C64" s="705" t="s">
        <v>1568</v>
      </c>
    </row>
    <row r="65" spans="1:3" x14ac:dyDescent="0.2">
      <c r="A65" s="915"/>
      <c r="B65" s="916"/>
      <c r="C65" s="705" t="s">
        <v>1433</v>
      </c>
    </row>
    <row r="66" spans="1:3" x14ac:dyDescent="0.2">
      <c r="A66" s="915" t="s">
        <v>1012</v>
      </c>
      <c r="B66" s="916" t="s">
        <v>195</v>
      </c>
      <c r="C66" s="705" t="s">
        <v>1423</v>
      </c>
    </row>
    <row r="67" spans="1:3" x14ac:dyDescent="0.2">
      <c r="A67" s="915"/>
      <c r="B67" s="916"/>
      <c r="C67" s="705" t="s">
        <v>1445</v>
      </c>
    </row>
    <row r="68" spans="1:3" x14ac:dyDescent="0.2">
      <c r="A68" s="915" t="s">
        <v>1013</v>
      </c>
      <c r="B68" s="916" t="s">
        <v>196</v>
      </c>
      <c r="C68" s="705" t="s">
        <v>1446</v>
      </c>
    </row>
    <row r="69" spans="1:3" x14ac:dyDescent="0.2">
      <c r="A69" s="915"/>
      <c r="B69" s="916"/>
      <c r="C69" s="705" t="s">
        <v>1447</v>
      </c>
    </row>
    <row r="70" spans="1:3" ht="13.5" customHeight="1" x14ac:dyDescent="0.2">
      <c r="A70" s="915" t="s">
        <v>1014</v>
      </c>
      <c r="B70" s="915"/>
      <c r="C70" s="915"/>
    </row>
    <row r="71" spans="1:3" ht="12.75" customHeight="1" x14ac:dyDescent="0.2">
      <c r="A71" s="915" t="s">
        <v>1015</v>
      </c>
      <c r="B71" s="916" t="s">
        <v>197</v>
      </c>
      <c r="C71" s="705" t="s">
        <v>1448</v>
      </c>
    </row>
    <row r="72" spans="1:3" x14ac:dyDescent="0.2">
      <c r="A72" s="915"/>
      <c r="B72" s="916"/>
      <c r="C72" s="705" t="s">
        <v>1433</v>
      </c>
    </row>
    <row r="73" spans="1:3" x14ac:dyDescent="0.2">
      <c r="A73" s="705" t="s">
        <v>1016</v>
      </c>
      <c r="B73" s="706" t="s">
        <v>198</v>
      </c>
      <c r="C73" s="705" t="s">
        <v>1449</v>
      </c>
    </row>
    <row r="74" spans="1:3" x14ac:dyDescent="0.2">
      <c r="A74" s="917" t="s">
        <v>1569</v>
      </c>
      <c r="B74" s="917"/>
      <c r="C74" s="917"/>
    </row>
    <row r="75" spans="1:3" x14ac:dyDescent="0.2">
      <c r="A75" s="915" t="s">
        <v>1017</v>
      </c>
      <c r="B75" s="916" t="s">
        <v>199</v>
      </c>
      <c r="C75" s="705" t="s">
        <v>1450</v>
      </c>
    </row>
    <row r="76" spans="1:3" x14ac:dyDescent="0.2">
      <c r="A76" s="915"/>
      <c r="B76" s="916"/>
      <c r="C76" s="705" t="s">
        <v>1570</v>
      </c>
    </row>
    <row r="77" spans="1:3" x14ac:dyDescent="0.2">
      <c r="A77" s="705" t="s">
        <v>1018</v>
      </c>
      <c r="B77" s="706" t="s">
        <v>200</v>
      </c>
      <c r="C77" s="705" t="s">
        <v>1450</v>
      </c>
    </row>
    <row r="78" spans="1:3" ht="12.75" customHeight="1" x14ac:dyDescent="0.2">
      <c r="A78" s="915" t="s">
        <v>1019</v>
      </c>
      <c r="B78" s="916" t="s">
        <v>201</v>
      </c>
      <c r="C78" s="705" t="s">
        <v>1451</v>
      </c>
    </row>
    <row r="79" spans="1:3" x14ac:dyDescent="0.2">
      <c r="A79" s="915"/>
      <c r="B79" s="916"/>
      <c r="C79" s="705" t="s">
        <v>1450</v>
      </c>
    </row>
    <row r="80" spans="1:3" x14ac:dyDescent="0.2">
      <c r="A80" s="915"/>
      <c r="B80" s="916"/>
      <c r="C80" s="705" t="s">
        <v>1452</v>
      </c>
    </row>
    <row r="81" spans="1:3" x14ac:dyDescent="0.2">
      <c r="A81" s="915"/>
      <c r="B81" s="916"/>
      <c r="C81" s="705" t="s">
        <v>1453</v>
      </c>
    </row>
    <row r="82" spans="1:3" x14ac:dyDescent="0.2">
      <c r="A82" s="915"/>
      <c r="B82" s="916"/>
      <c r="C82" s="705" t="s">
        <v>1454</v>
      </c>
    </row>
    <row r="83" spans="1:3" x14ac:dyDescent="0.2">
      <c r="A83" s="915"/>
      <c r="B83" s="916"/>
      <c r="C83" s="705" t="s">
        <v>1455</v>
      </c>
    </row>
    <row r="84" spans="1:3" x14ac:dyDescent="0.2">
      <c r="A84" s="915"/>
      <c r="B84" s="916"/>
      <c r="C84" s="705" t="s">
        <v>1448</v>
      </c>
    </row>
    <row r="85" spans="1:3" x14ac:dyDescent="0.2">
      <c r="A85" s="915"/>
      <c r="B85" s="916"/>
      <c r="C85" s="705" t="s">
        <v>1456</v>
      </c>
    </row>
    <row r="86" spans="1:3" x14ac:dyDescent="0.2">
      <c r="A86" s="915"/>
      <c r="B86" s="916"/>
      <c r="C86" s="705" t="s">
        <v>1428</v>
      </c>
    </row>
    <row r="87" spans="1:3" x14ac:dyDescent="0.2">
      <c r="A87" s="915"/>
      <c r="B87" s="916"/>
      <c r="C87" s="705" t="s">
        <v>1566</v>
      </c>
    </row>
    <row r="88" spans="1:3" x14ac:dyDescent="0.2">
      <c r="A88" s="915"/>
      <c r="B88" s="916"/>
      <c r="C88" s="705" t="s">
        <v>1433</v>
      </c>
    </row>
    <row r="89" spans="1:3" ht="15" customHeight="1" x14ac:dyDescent="0.2">
      <c r="A89" s="915"/>
      <c r="B89" s="916"/>
      <c r="C89" s="705" t="s">
        <v>1457</v>
      </c>
    </row>
    <row r="90" spans="1:3" x14ac:dyDescent="0.2">
      <c r="A90" s="915"/>
      <c r="B90" s="916"/>
      <c r="C90" s="705" t="s">
        <v>1458</v>
      </c>
    </row>
    <row r="91" spans="1:3" x14ac:dyDescent="0.2">
      <c r="A91" s="915"/>
      <c r="B91" s="916"/>
      <c r="C91" s="705" t="s">
        <v>1570</v>
      </c>
    </row>
    <row r="92" spans="1:3" x14ac:dyDescent="0.2">
      <c r="A92" s="917" t="s">
        <v>1020</v>
      </c>
      <c r="B92" s="917"/>
      <c r="C92" s="917"/>
    </row>
    <row r="93" spans="1:3" ht="13.5" customHeight="1" x14ac:dyDescent="0.2">
      <c r="A93" s="915" t="s">
        <v>1021</v>
      </c>
      <c r="B93" s="915"/>
      <c r="C93" s="915"/>
    </row>
    <row r="94" spans="1:3" ht="22.5" x14ac:dyDescent="0.2">
      <c r="A94" s="705" t="s">
        <v>1022</v>
      </c>
      <c r="B94" s="706" t="s">
        <v>11</v>
      </c>
      <c r="C94" s="705" t="s">
        <v>1482</v>
      </c>
    </row>
    <row r="95" spans="1:3" ht="33.75" x14ac:dyDescent="0.2">
      <c r="A95" s="705" t="s">
        <v>1023</v>
      </c>
      <c r="B95" s="706" t="s">
        <v>12</v>
      </c>
      <c r="C95" s="705" t="s">
        <v>1571</v>
      </c>
    </row>
    <row r="96" spans="1:3" ht="22.5" x14ac:dyDescent="0.2">
      <c r="A96" s="705" t="s">
        <v>1024</v>
      </c>
      <c r="B96" s="706" t="s">
        <v>129</v>
      </c>
      <c r="C96" s="705" t="s">
        <v>1572</v>
      </c>
    </row>
    <row r="97" spans="1:3" ht="15" customHeight="1" x14ac:dyDescent="0.2">
      <c r="A97" s="705" t="s">
        <v>1025</v>
      </c>
      <c r="B97" s="706" t="s">
        <v>13</v>
      </c>
      <c r="C97" s="705" t="s">
        <v>1482</v>
      </c>
    </row>
    <row r="98" spans="1:3" ht="15" customHeight="1" x14ac:dyDescent="0.2">
      <c r="A98" s="915" t="s">
        <v>1026</v>
      </c>
      <c r="B98" s="915"/>
      <c r="C98" s="915"/>
    </row>
    <row r="99" spans="1:3" ht="14.85" customHeight="1" x14ac:dyDescent="0.2">
      <c r="A99" s="915" t="s">
        <v>1027</v>
      </c>
      <c r="B99" s="916" t="s">
        <v>14</v>
      </c>
      <c r="C99" s="705" t="s">
        <v>1459</v>
      </c>
    </row>
    <row r="100" spans="1:3" x14ac:dyDescent="0.2">
      <c r="A100" s="915"/>
      <c r="B100" s="916"/>
      <c r="C100" s="705" t="s">
        <v>1460</v>
      </c>
    </row>
    <row r="101" spans="1:3" ht="57" customHeight="1" x14ac:dyDescent="0.2">
      <c r="A101" s="915"/>
      <c r="B101" s="916"/>
      <c r="C101" s="705" t="s">
        <v>1028</v>
      </c>
    </row>
    <row r="102" spans="1:3" ht="14.85" customHeight="1" x14ac:dyDescent="0.2">
      <c r="A102" s="915" t="s">
        <v>1029</v>
      </c>
      <c r="B102" s="916" t="s">
        <v>15</v>
      </c>
      <c r="C102" s="705" t="s">
        <v>1461</v>
      </c>
    </row>
    <row r="103" spans="1:3" x14ac:dyDescent="0.2">
      <c r="A103" s="915"/>
      <c r="B103" s="916"/>
      <c r="C103" s="705" t="s">
        <v>1573</v>
      </c>
    </row>
    <row r="104" spans="1:3" ht="22.5" x14ac:dyDescent="0.2">
      <c r="A104" s="915"/>
      <c r="B104" s="916"/>
      <c r="C104" s="705" t="s">
        <v>1030</v>
      </c>
    </row>
    <row r="105" spans="1:3" ht="13.5" customHeight="1" x14ac:dyDescent="0.2">
      <c r="A105" s="915" t="s">
        <v>1031</v>
      </c>
      <c r="B105" s="915"/>
      <c r="C105" s="915"/>
    </row>
    <row r="106" spans="1:3" x14ac:dyDescent="0.2">
      <c r="A106" s="705" t="s">
        <v>1032</v>
      </c>
      <c r="B106" s="706" t="s">
        <v>16</v>
      </c>
      <c r="C106" s="705" t="s">
        <v>1462</v>
      </c>
    </row>
    <row r="107" spans="1:3" ht="12.75" customHeight="1" x14ac:dyDescent="0.2">
      <c r="A107" s="915" t="s">
        <v>1033</v>
      </c>
      <c r="B107" s="916" t="s">
        <v>17</v>
      </c>
      <c r="C107" s="705" t="s">
        <v>1463</v>
      </c>
    </row>
    <row r="108" spans="1:3" x14ac:dyDescent="0.2">
      <c r="A108" s="915"/>
      <c r="B108" s="916"/>
      <c r="C108" s="705" t="s">
        <v>1464</v>
      </c>
    </row>
    <row r="109" spans="1:3" x14ac:dyDescent="0.2">
      <c r="A109" s="915"/>
      <c r="B109" s="916"/>
      <c r="C109" s="705" t="s">
        <v>1574</v>
      </c>
    </row>
    <row r="110" spans="1:3" x14ac:dyDescent="0.2">
      <c r="A110" s="915" t="s">
        <v>1034</v>
      </c>
      <c r="B110" s="915"/>
      <c r="C110" s="915"/>
    </row>
    <row r="111" spans="1:3" x14ac:dyDescent="0.2">
      <c r="A111" s="915" t="s">
        <v>1035</v>
      </c>
      <c r="B111" s="916" t="s">
        <v>18</v>
      </c>
      <c r="C111" s="705" t="s">
        <v>1464</v>
      </c>
    </row>
    <row r="112" spans="1:3" x14ac:dyDescent="0.2">
      <c r="A112" s="915"/>
      <c r="B112" s="916"/>
      <c r="C112" s="705" t="s">
        <v>1575</v>
      </c>
    </row>
    <row r="113" spans="1:3" x14ac:dyDescent="0.2">
      <c r="A113" s="915" t="s">
        <v>1036</v>
      </c>
      <c r="B113" s="915"/>
      <c r="C113" s="915"/>
    </row>
    <row r="114" spans="1:3" ht="57" customHeight="1" x14ac:dyDescent="0.2">
      <c r="A114" s="705" t="s">
        <v>1037</v>
      </c>
      <c r="B114" s="706" t="s">
        <v>19</v>
      </c>
      <c r="C114" s="705" t="s">
        <v>1576</v>
      </c>
    </row>
    <row r="115" spans="1:3" ht="56.25" x14ac:dyDescent="0.2">
      <c r="A115" s="705" t="s">
        <v>1038</v>
      </c>
      <c r="B115" s="706" t="s">
        <v>20</v>
      </c>
      <c r="C115" s="705" t="s">
        <v>1039</v>
      </c>
    </row>
    <row r="116" spans="1:3" ht="22.5" x14ac:dyDescent="0.2">
      <c r="A116" s="705" t="s">
        <v>1040</v>
      </c>
      <c r="B116" s="706" t="s">
        <v>202</v>
      </c>
      <c r="C116" s="705" t="s">
        <v>1568</v>
      </c>
    </row>
    <row r="117" spans="1:3" x14ac:dyDescent="0.2">
      <c r="A117" s="915" t="s">
        <v>1041</v>
      </c>
      <c r="B117" s="915"/>
      <c r="C117" s="915"/>
    </row>
    <row r="118" spans="1:3" ht="15" customHeight="1" x14ac:dyDescent="0.2">
      <c r="A118" s="705" t="s">
        <v>1042</v>
      </c>
      <c r="B118" s="706" t="s">
        <v>203</v>
      </c>
      <c r="C118" s="705" t="s">
        <v>1568</v>
      </c>
    </row>
    <row r="119" spans="1:3" x14ac:dyDescent="0.2">
      <c r="A119" s="915" t="s">
        <v>1043</v>
      </c>
      <c r="B119" s="915"/>
      <c r="C119" s="915"/>
    </row>
    <row r="120" spans="1:3" ht="78" customHeight="1" x14ac:dyDescent="0.2">
      <c r="A120" s="915" t="s">
        <v>1044</v>
      </c>
      <c r="B120" s="916" t="s">
        <v>130</v>
      </c>
      <c r="C120" s="705" t="s">
        <v>1465</v>
      </c>
    </row>
    <row r="121" spans="1:3" ht="60.75" customHeight="1" x14ac:dyDescent="0.2">
      <c r="A121" s="915"/>
      <c r="B121" s="916"/>
      <c r="C121" s="707" t="s">
        <v>1466</v>
      </c>
    </row>
    <row r="122" spans="1:3" ht="45" x14ac:dyDescent="0.2">
      <c r="A122" s="915"/>
      <c r="B122" s="916"/>
      <c r="C122" s="705" t="s">
        <v>1467</v>
      </c>
    </row>
    <row r="123" spans="1:3" ht="105" x14ac:dyDescent="0.2">
      <c r="A123" s="915"/>
      <c r="B123" s="916"/>
      <c r="C123" s="707" t="s">
        <v>1468</v>
      </c>
    </row>
    <row r="124" spans="1:3" ht="22.5" x14ac:dyDescent="0.2">
      <c r="A124" s="915"/>
      <c r="B124" s="916"/>
      <c r="C124" s="705" t="s">
        <v>1045</v>
      </c>
    </row>
    <row r="125" spans="1:3" ht="45" x14ac:dyDescent="0.2">
      <c r="A125" s="915"/>
      <c r="B125" s="916"/>
      <c r="C125" s="708" t="s">
        <v>1577</v>
      </c>
    </row>
    <row r="126" spans="1:3" ht="22.5" x14ac:dyDescent="0.2">
      <c r="A126" s="915"/>
      <c r="B126" s="916"/>
      <c r="C126" s="708" t="s">
        <v>1578</v>
      </c>
    </row>
    <row r="127" spans="1:3" ht="33.75" x14ac:dyDescent="0.2">
      <c r="A127" s="915"/>
      <c r="B127" s="916"/>
      <c r="C127" s="708" t="s">
        <v>1579</v>
      </c>
    </row>
    <row r="128" spans="1:3" ht="45" x14ac:dyDescent="0.2">
      <c r="A128" s="915"/>
      <c r="B128" s="916"/>
      <c r="C128" s="708" t="s">
        <v>1580</v>
      </c>
    </row>
    <row r="129" spans="1:3" ht="45" x14ac:dyDescent="0.2">
      <c r="A129" s="915" t="s">
        <v>1046</v>
      </c>
      <c r="B129" s="916" t="s">
        <v>131</v>
      </c>
      <c r="C129" s="705" t="s">
        <v>1047</v>
      </c>
    </row>
    <row r="130" spans="1:3" ht="69" customHeight="1" x14ac:dyDescent="0.2">
      <c r="A130" s="915"/>
      <c r="B130" s="916"/>
      <c r="C130" s="705" t="s">
        <v>1469</v>
      </c>
    </row>
    <row r="131" spans="1:3" ht="78.75" x14ac:dyDescent="0.2">
      <c r="A131" s="915"/>
      <c r="B131" s="916"/>
      <c r="C131" s="705" t="s">
        <v>1048</v>
      </c>
    </row>
    <row r="132" spans="1:3" ht="21.75" customHeight="1" x14ac:dyDescent="0.2">
      <c r="A132" s="915"/>
      <c r="B132" s="916"/>
      <c r="C132" s="705" t="s">
        <v>1049</v>
      </c>
    </row>
    <row r="133" spans="1:3" ht="84.75" customHeight="1" x14ac:dyDescent="0.2">
      <c r="A133" s="915" t="s">
        <v>1050</v>
      </c>
      <c r="B133" s="916" t="s">
        <v>132</v>
      </c>
      <c r="C133" s="705" t="s">
        <v>1051</v>
      </c>
    </row>
    <row r="134" spans="1:3" ht="67.5" x14ac:dyDescent="0.2">
      <c r="A134" s="915"/>
      <c r="B134" s="916"/>
      <c r="C134" s="705" t="s">
        <v>1052</v>
      </c>
    </row>
    <row r="135" spans="1:3" x14ac:dyDescent="0.2">
      <c r="A135" s="915" t="s">
        <v>1053</v>
      </c>
      <c r="B135" s="916" t="s">
        <v>204</v>
      </c>
      <c r="C135" s="705" t="s">
        <v>1470</v>
      </c>
    </row>
    <row r="136" spans="1:3" x14ac:dyDescent="0.2">
      <c r="A136" s="915"/>
      <c r="B136" s="916"/>
      <c r="C136" s="705" t="s">
        <v>1471</v>
      </c>
    </row>
    <row r="137" spans="1:3" x14ac:dyDescent="0.2">
      <c r="A137" s="917" t="s">
        <v>1054</v>
      </c>
      <c r="B137" s="917"/>
      <c r="C137" s="917"/>
    </row>
    <row r="138" spans="1:3" x14ac:dyDescent="0.2">
      <c r="A138" s="915" t="s">
        <v>1055</v>
      </c>
      <c r="B138" s="915"/>
      <c r="C138" s="915"/>
    </row>
    <row r="139" spans="1:3" x14ac:dyDescent="0.2">
      <c r="A139" s="915" t="s">
        <v>1056</v>
      </c>
      <c r="B139" s="916" t="s">
        <v>21</v>
      </c>
      <c r="C139" s="705" t="s">
        <v>1472</v>
      </c>
    </row>
    <row r="140" spans="1:3" x14ac:dyDescent="0.2">
      <c r="A140" s="915"/>
      <c r="B140" s="916"/>
      <c r="C140" s="705" t="s">
        <v>1581</v>
      </c>
    </row>
    <row r="141" spans="1:3" x14ac:dyDescent="0.2">
      <c r="A141" s="705" t="s">
        <v>1057</v>
      </c>
      <c r="B141" s="706" t="s">
        <v>133</v>
      </c>
      <c r="C141" s="705" t="s">
        <v>1472</v>
      </c>
    </row>
    <row r="142" spans="1:3" x14ac:dyDescent="0.2">
      <c r="A142" s="915" t="s">
        <v>1058</v>
      </c>
      <c r="B142" s="916" t="s">
        <v>22</v>
      </c>
      <c r="C142" s="705" t="s">
        <v>1472</v>
      </c>
    </row>
    <row r="143" spans="1:3" x14ac:dyDescent="0.2">
      <c r="A143" s="915"/>
      <c r="B143" s="916"/>
      <c r="C143" s="705" t="s">
        <v>1582</v>
      </c>
    </row>
    <row r="144" spans="1:3" x14ac:dyDescent="0.2">
      <c r="A144" s="915"/>
      <c r="B144" s="916"/>
      <c r="C144" s="705" t="s">
        <v>1059</v>
      </c>
    </row>
    <row r="145" spans="1:3" ht="22.5" x14ac:dyDescent="0.2">
      <c r="A145" s="915"/>
      <c r="B145" s="916"/>
      <c r="C145" s="705" t="s">
        <v>1060</v>
      </c>
    </row>
    <row r="146" spans="1:3" ht="22.5" x14ac:dyDescent="0.2">
      <c r="A146" s="915"/>
      <c r="B146" s="916"/>
      <c r="C146" s="705" t="s">
        <v>1061</v>
      </c>
    </row>
    <row r="147" spans="1:3" x14ac:dyDescent="0.2">
      <c r="A147" s="915" t="s">
        <v>1062</v>
      </c>
      <c r="B147" s="915"/>
      <c r="C147" s="915"/>
    </row>
    <row r="148" spans="1:3" ht="15" customHeight="1" x14ac:dyDescent="0.2">
      <c r="A148" s="705" t="s">
        <v>1063</v>
      </c>
      <c r="B148" s="706" t="s">
        <v>1473</v>
      </c>
      <c r="C148" s="705" t="s">
        <v>1583</v>
      </c>
    </row>
    <row r="149" spans="1:3" ht="77.25" customHeight="1" x14ac:dyDescent="0.2">
      <c r="A149" s="915" t="s">
        <v>1064</v>
      </c>
      <c r="B149" s="916" t="s">
        <v>96</v>
      </c>
      <c r="C149" s="705" t="s">
        <v>1159</v>
      </c>
    </row>
    <row r="150" spans="1:3" ht="45" x14ac:dyDescent="0.2">
      <c r="A150" s="915"/>
      <c r="B150" s="916"/>
      <c r="C150" s="705" t="s">
        <v>1065</v>
      </c>
    </row>
    <row r="151" spans="1:3" x14ac:dyDescent="0.2">
      <c r="A151" s="915" t="s">
        <v>1066</v>
      </c>
      <c r="B151" s="916" t="s">
        <v>23</v>
      </c>
      <c r="C151" s="705" t="s">
        <v>1504</v>
      </c>
    </row>
    <row r="152" spans="1:3" x14ac:dyDescent="0.2">
      <c r="A152" s="915"/>
      <c r="B152" s="916"/>
      <c r="C152" s="705" t="s">
        <v>1584</v>
      </c>
    </row>
    <row r="153" spans="1:3" x14ac:dyDescent="0.2">
      <c r="A153" s="915" t="s">
        <v>1067</v>
      </c>
      <c r="B153" s="916" t="s">
        <v>24</v>
      </c>
      <c r="C153" s="705" t="s">
        <v>1474</v>
      </c>
    </row>
    <row r="154" spans="1:3" x14ac:dyDescent="0.2">
      <c r="A154" s="915"/>
      <c r="B154" s="916"/>
      <c r="C154" s="705" t="s">
        <v>1585</v>
      </c>
    </row>
    <row r="155" spans="1:3" x14ac:dyDescent="0.2">
      <c r="A155" s="915" t="s">
        <v>1068</v>
      </c>
      <c r="B155" s="916" t="s">
        <v>97</v>
      </c>
      <c r="C155" s="705" t="s">
        <v>1474</v>
      </c>
    </row>
    <row r="156" spans="1:3" ht="13.5" customHeight="1" x14ac:dyDescent="0.2">
      <c r="A156" s="915"/>
      <c r="B156" s="916"/>
      <c r="C156" s="705" t="s">
        <v>1585</v>
      </c>
    </row>
    <row r="157" spans="1:3" x14ac:dyDescent="0.2">
      <c r="A157" s="915" t="s">
        <v>1069</v>
      </c>
      <c r="B157" s="915"/>
      <c r="C157" s="915"/>
    </row>
    <row r="158" spans="1:3" ht="67.5" x14ac:dyDescent="0.2">
      <c r="A158" s="705" t="s">
        <v>1070</v>
      </c>
      <c r="B158" s="706" t="s">
        <v>25</v>
      </c>
      <c r="C158" s="705" t="s">
        <v>1446</v>
      </c>
    </row>
    <row r="159" spans="1:3" ht="22.5" x14ac:dyDescent="0.2">
      <c r="A159" s="705" t="s">
        <v>1071</v>
      </c>
      <c r="B159" s="706" t="s">
        <v>205</v>
      </c>
      <c r="C159" s="705" t="s">
        <v>1475</v>
      </c>
    </row>
    <row r="160" spans="1:3" x14ac:dyDescent="0.2">
      <c r="A160" s="705" t="s">
        <v>1072</v>
      </c>
      <c r="B160" s="706" t="s">
        <v>26</v>
      </c>
      <c r="C160" s="705" t="s">
        <v>1476</v>
      </c>
    </row>
    <row r="161" spans="1:3" x14ac:dyDescent="0.2">
      <c r="A161" s="915" t="s">
        <v>1073</v>
      </c>
      <c r="B161" s="915"/>
      <c r="C161" s="915"/>
    </row>
    <row r="162" spans="1:3" x14ac:dyDescent="0.2">
      <c r="A162" s="705" t="s">
        <v>1074</v>
      </c>
      <c r="B162" s="706" t="s">
        <v>27</v>
      </c>
      <c r="C162" s="705" t="s">
        <v>1149</v>
      </c>
    </row>
    <row r="163" spans="1:3" ht="22.5" x14ac:dyDescent="0.2">
      <c r="A163" s="705" t="s">
        <v>1075</v>
      </c>
      <c r="B163" s="706" t="s">
        <v>28</v>
      </c>
      <c r="C163" s="705" t="s">
        <v>1149</v>
      </c>
    </row>
    <row r="164" spans="1:3" x14ac:dyDescent="0.2">
      <c r="A164" s="705" t="s">
        <v>1076</v>
      </c>
      <c r="B164" s="706" t="s">
        <v>206</v>
      </c>
      <c r="C164" s="705" t="s">
        <v>1477</v>
      </c>
    </row>
    <row r="165" spans="1:3" x14ac:dyDescent="0.2">
      <c r="A165" s="705" t="s">
        <v>1077</v>
      </c>
      <c r="B165" s="706" t="s">
        <v>98</v>
      </c>
      <c r="C165" s="705" t="s">
        <v>1149</v>
      </c>
    </row>
    <row r="166" spans="1:3" x14ac:dyDescent="0.2">
      <c r="A166" s="705" t="s">
        <v>1078</v>
      </c>
      <c r="B166" s="706" t="s">
        <v>29</v>
      </c>
      <c r="C166" s="705" t="s">
        <v>1586</v>
      </c>
    </row>
    <row r="167" spans="1:3" ht="31.35" customHeight="1" x14ac:dyDescent="0.2">
      <c r="A167" s="705" t="s">
        <v>1079</v>
      </c>
      <c r="B167" s="706" t="s">
        <v>134</v>
      </c>
      <c r="C167" s="705" t="s">
        <v>1080</v>
      </c>
    </row>
    <row r="168" spans="1:3" ht="15" customHeight="1" x14ac:dyDescent="0.2">
      <c r="A168" s="915" t="s">
        <v>1074</v>
      </c>
      <c r="B168" s="916" t="s">
        <v>30</v>
      </c>
      <c r="C168" s="705" t="s">
        <v>1478</v>
      </c>
    </row>
    <row r="169" spans="1:3" x14ac:dyDescent="0.2">
      <c r="A169" s="915"/>
      <c r="B169" s="916"/>
      <c r="C169" s="705" t="s">
        <v>1587</v>
      </c>
    </row>
    <row r="170" spans="1:3" x14ac:dyDescent="0.2">
      <c r="A170" s="915" t="s">
        <v>1081</v>
      </c>
      <c r="B170" s="915"/>
      <c r="C170" s="915"/>
    </row>
    <row r="171" spans="1:3" ht="15" customHeight="1" x14ac:dyDescent="0.2">
      <c r="A171" s="705" t="s">
        <v>1082</v>
      </c>
      <c r="B171" s="706" t="s">
        <v>99</v>
      </c>
      <c r="C171" s="705" t="s">
        <v>1479</v>
      </c>
    </row>
    <row r="172" spans="1:3" ht="22.5" x14ac:dyDescent="0.2">
      <c r="A172" s="705" t="s">
        <v>1083</v>
      </c>
      <c r="B172" s="706" t="s">
        <v>31</v>
      </c>
      <c r="C172" s="705" t="s">
        <v>1481</v>
      </c>
    </row>
    <row r="173" spans="1:3" ht="15" customHeight="1" x14ac:dyDescent="0.2">
      <c r="A173" s="915" t="s">
        <v>1588</v>
      </c>
      <c r="B173" s="916" t="s">
        <v>32</v>
      </c>
      <c r="C173" s="705" t="s">
        <v>1481</v>
      </c>
    </row>
    <row r="174" spans="1:3" x14ac:dyDescent="0.2">
      <c r="A174" s="915"/>
      <c r="B174" s="916"/>
      <c r="C174" s="705" t="s">
        <v>1589</v>
      </c>
    </row>
    <row r="175" spans="1:3" x14ac:dyDescent="0.2">
      <c r="A175" s="705" t="s">
        <v>1084</v>
      </c>
      <c r="B175" s="916" t="s">
        <v>33</v>
      </c>
      <c r="C175" s="705" t="s">
        <v>1481</v>
      </c>
    </row>
    <row r="176" spans="1:3" ht="12.75" customHeight="1" x14ac:dyDescent="0.2">
      <c r="A176" s="705" t="s">
        <v>1085</v>
      </c>
      <c r="B176" s="916"/>
      <c r="C176" s="705" t="s">
        <v>1590</v>
      </c>
    </row>
    <row r="177" spans="1:3" x14ac:dyDescent="0.2">
      <c r="A177" s="915" t="s">
        <v>1086</v>
      </c>
      <c r="B177" s="916" t="s">
        <v>100</v>
      </c>
      <c r="C177" s="705" t="s">
        <v>1481</v>
      </c>
    </row>
    <row r="178" spans="1:3" ht="13.5" customHeight="1" x14ac:dyDescent="0.2">
      <c r="A178" s="915"/>
      <c r="B178" s="916"/>
      <c r="C178" s="705" t="s">
        <v>1591</v>
      </c>
    </row>
    <row r="179" spans="1:3" ht="15.75" customHeight="1" x14ac:dyDescent="0.2">
      <c r="A179" s="915" t="s">
        <v>1087</v>
      </c>
      <c r="B179" s="915"/>
      <c r="C179" s="915"/>
    </row>
    <row r="180" spans="1:3" ht="22.5" x14ac:dyDescent="0.2">
      <c r="A180" s="705" t="s">
        <v>1088</v>
      </c>
      <c r="B180" s="706" t="s">
        <v>34</v>
      </c>
      <c r="C180" s="705" t="s">
        <v>1483</v>
      </c>
    </row>
    <row r="181" spans="1:3" ht="22.5" x14ac:dyDescent="0.2">
      <c r="A181" s="705" t="s">
        <v>1089</v>
      </c>
      <c r="B181" s="706" t="s">
        <v>135</v>
      </c>
      <c r="C181" s="705" t="s">
        <v>1483</v>
      </c>
    </row>
    <row r="182" spans="1:3" ht="15" customHeight="1" x14ac:dyDescent="0.2">
      <c r="A182" s="917" t="s">
        <v>1090</v>
      </c>
      <c r="B182" s="917"/>
      <c r="C182" s="917"/>
    </row>
    <row r="183" spans="1:3" ht="12.75" customHeight="1" x14ac:dyDescent="0.2">
      <c r="A183" s="915" t="s">
        <v>1091</v>
      </c>
      <c r="B183" s="915"/>
      <c r="C183" s="915"/>
    </row>
    <row r="184" spans="1:3" ht="15" customHeight="1" x14ac:dyDescent="0.2">
      <c r="A184" s="915" t="s">
        <v>1092</v>
      </c>
      <c r="B184" s="916" t="s">
        <v>35</v>
      </c>
      <c r="C184" s="705" t="s">
        <v>1423</v>
      </c>
    </row>
    <row r="185" spans="1:3" x14ac:dyDescent="0.2">
      <c r="A185" s="915"/>
      <c r="B185" s="916"/>
      <c r="C185" s="705" t="s">
        <v>1592</v>
      </c>
    </row>
    <row r="186" spans="1:3" ht="25.35" customHeight="1" x14ac:dyDescent="0.2">
      <c r="A186" s="705" t="s">
        <v>1093</v>
      </c>
      <c r="B186" s="706" t="s">
        <v>36</v>
      </c>
      <c r="C186" s="705" t="s">
        <v>1484</v>
      </c>
    </row>
    <row r="187" spans="1:3" ht="13.5" customHeight="1" x14ac:dyDescent="0.2">
      <c r="A187" s="705" t="s">
        <v>1094</v>
      </c>
      <c r="B187" s="706" t="s">
        <v>214</v>
      </c>
      <c r="C187" s="705" t="s">
        <v>1593</v>
      </c>
    </row>
    <row r="188" spans="1:3" x14ac:dyDescent="0.2">
      <c r="A188" s="915" t="s">
        <v>1095</v>
      </c>
      <c r="B188" s="915"/>
      <c r="C188" s="915"/>
    </row>
    <row r="189" spans="1:3" ht="65.25" customHeight="1" x14ac:dyDescent="0.2">
      <c r="A189" s="705" t="s">
        <v>1096</v>
      </c>
      <c r="B189" s="706" t="s">
        <v>207</v>
      </c>
      <c r="C189" s="705" t="s">
        <v>1097</v>
      </c>
    </row>
    <row r="190" spans="1:3" ht="25.5" customHeight="1" x14ac:dyDescent="0.2">
      <c r="A190" s="915" t="s">
        <v>1098</v>
      </c>
      <c r="B190" s="915"/>
      <c r="C190" s="915"/>
    </row>
    <row r="191" spans="1:3" ht="33" customHeight="1" x14ac:dyDescent="0.2">
      <c r="A191" s="705" t="s">
        <v>1099</v>
      </c>
      <c r="B191" s="706" t="s">
        <v>37</v>
      </c>
      <c r="C191" s="705" t="s">
        <v>1485</v>
      </c>
    </row>
    <row r="192" spans="1:3" ht="90" x14ac:dyDescent="0.2">
      <c r="A192" s="705" t="s">
        <v>1100</v>
      </c>
      <c r="B192" s="706" t="s">
        <v>38</v>
      </c>
      <c r="C192" s="705" t="s">
        <v>1486</v>
      </c>
    </row>
    <row r="193" spans="1:3" x14ac:dyDescent="0.2">
      <c r="A193" s="705" t="s">
        <v>1101</v>
      </c>
      <c r="B193" s="706" t="s">
        <v>39</v>
      </c>
      <c r="C193" s="705" t="s">
        <v>1487</v>
      </c>
    </row>
    <row r="194" spans="1:3" ht="38.25" customHeight="1" x14ac:dyDescent="0.2">
      <c r="A194" s="705" t="s">
        <v>1102</v>
      </c>
      <c r="B194" s="706" t="s">
        <v>101</v>
      </c>
      <c r="C194" s="705" t="s">
        <v>1485</v>
      </c>
    </row>
    <row r="195" spans="1:3" ht="12.75" customHeight="1" x14ac:dyDescent="0.2">
      <c r="A195" s="705" t="s">
        <v>1103</v>
      </c>
      <c r="B195" s="706" t="s">
        <v>40</v>
      </c>
      <c r="C195" s="705" t="s">
        <v>1594</v>
      </c>
    </row>
    <row r="196" spans="1:3" ht="15" customHeight="1" x14ac:dyDescent="0.2">
      <c r="A196" s="915" t="s">
        <v>1104</v>
      </c>
      <c r="B196" s="916" t="s">
        <v>41</v>
      </c>
      <c r="C196" s="705" t="s">
        <v>1487</v>
      </c>
    </row>
    <row r="197" spans="1:3" x14ac:dyDescent="0.2">
      <c r="A197" s="915"/>
      <c r="B197" s="916"/>
      <c r="C197" s="705" t="s">
        <v>1484</v>
      </c>
    </row>
    <row r="198" spans="1:3" ht="33.75" x14ac:dyDescent="0.2">
      <c r="A198" s="705" t="s">
        <v>1105</v>
      </c>
      <c r="B198" s="706" t="s">
        <v>42</v>
      </c>
      <c r="C198" s="705" t="s">
        <v>1487</v>
      </c>
    </row>
    <row r="199" spans="1:3" ht="25.5" customHeight="1" x14ac:dyDescent="0.2">
      <c r="A199" s="705" t="s">
        <v>1106</v>
      </c>
      <c r="B199" s="706" t="s">
        <v>136</v>
      </c>
      <c r="C199" s="705" t="s">
        <v>1485</v>
      </c>
    </row>
    <row r="200" spans="1:3" ht="14.25" customHeight="1" x14ac:dyDescent="0.2">
      <c r="A200" s="705" t="s">
        <v>1107</v>
      </c>
      <c r="B200" s="706" t="s">
        <v>43</v>
      </c>
      <c r="C200" s="705" t="s">
        <v>1488</v>
      </c>
    </row>
    <row r="201" spans="1:3" ht="51.6" customHeight="1" x14ac:dyDescent="0.2">
      <c r="A201" s="705" t="s">
        <v>1108</v>
      </c>
      <c r="B201" s="706" t="s">
        <v>44</v>
      </c>
      <c r="C201" s="705" t="s">
        <v>1595</v>
      </c>
    </row>
    <row r="202" spans="1:3" ht="30" customHeight="1" x14ac:dyDescent="0.2">
      <c r="A202" s="915" t="s">
        <v>1109</v>
      </c>
      <c r="B202" s="915"/>
      <c r="C202" s="915"/>
    </row>
    <row r="203" spans="1:3" ht="22.5" x14ac:dyDescent="0.2">
      <c r="A203" s="705" t="s">
        <v>1110</v>
      </c>
      <c r="B203" s="706" t="s">
        <v>137</v>
      </c>
      <c r="C203" s="705" t="s">
        <v>1596</v>
      </c>
    </row>
    <row r="204" spans="1:3" ht="38.25" customHeight="1" x14ac:dyDescent="0.2">
      <c r="A204" s="705" t="s">
        <v>1111</v>
      </c>
      <c r="B204" s="706" t="s">
        <v>45</v>
      </c>
      <c r="C204" s="705" t="s">
        <v>1489</v>
      </c>
    </row>
    <row r="205" spans="1:3" ht="13.5" customHeight="1" x14ac:dyDescent="0.2">
      <c r="A205" s="915" t="s">
        <v>1112</v>
      </c>
      <c r="B205" s="915"/>
      <c r="C205" s="915"/>
    </row>
    <row r="206" spans="1:3" ht="25.5" customHeight="1" x14ac:dyDescent="0.2">
      <c r="A206" s="915" t="s">
        <v>1113</v>
      </c>
      <c r="B206" s="916" t="s">
        <v>46</v>
      </c>
      <c r="C206" s="705" t="s">
        <v>1461</v>
      </c>
    </row>
    <row r="207" spans="1:3" ht="11.25" customHeight="1" x14ac:dyDescent="0.2">
      <c r="A207" s="915"/>
      <c r="B207" s="916"/>
      <c r="C207" s="705" t="s">
        <v>1597</v>
      </c>
    </row>
    <row r="208" spans="1:3" ht="15.75" customHeight="1" x14ac:dyDescent="0.2">
      <c r="A208" s="915" t="s">
        <v>1114</v>
      </c>
      <c r="B208" s="916" t="s">
        <v>102</v>
      </c>
      <c r="C208" s="705" t="s">
        <v>1461</v>
      </c>
    </row>
    <row r="209" spans="1:3" ht="14.85" customHeight="1" x14ac:dyDescent="0.2">
      <c r="A209" s="915"/>
      <c r="B209" s="916"/>
      <c r="C209" s="705" t="s">
        <v>1598</v>
      </c>
    </row>
    <row r="210" spans="1:3" x14ac:dyDescent="0.2">
      <c r="A210" s="915" t="s">
        <v>1115</v>
      </c>
      <c r="B210" s="915"/>
      <c r="C210" s="915"/>
    </row>
    <row r="211" spans="1:3" ht="26.25" customHeight="1" x14ac:dyDescent="0.2">
      <c r="A211" s="705" t="s">
        <v>1116</v>
      </c>
      <c r="B211" s="706" t="s">
        <v>117</v>
      </c>
      <c r="C211" s="705" t="s">
        <v>1490</v>
      </c>
    </row>
    <row r="212" spans="1:3" ht="31.5" customHeight="1" x14ac:dyDescent="0.2">
      <c r="A212" s="915" t="s">
        <v>1117</v>
      </c>
      <c r="B212" s="915"/>
      <c r="C212" s="915"/>
    </row>
    <row r="213" spans="1:3" ht="39.75" customHeight="1" x14ac:dyDescent="0.2">
      <c r="A213" s="705" t="s">
        <v>1118</v>
      </c>
      <c r="B213" s="706" t="s">
        <v>118</v>
      </c>
      <c r="C213" s="705" t="s">
        <v>1491</v>
      </c>
    </row>
    <row r="214" spans="1:3" ht="18" customHeight="1" x14ac:dyDescent="0.2">
      <c r="A214" s="915" t="s">
        <v>1119</v>
      </c>
      <c r="B214" s="915"/>
      <c r="C214" s="915"/>
    </row>
    <row r="215" spans="1:3" ht="21.75" customHeight="1" x14ac:dyDescent="0.2">
      <c r="A215" s="915" t="s">
        <v>1120</v>
      </c>
      <c r="B215" s="916" t="s">
        <v>47</v>
      </c>
      <c r="C215" s="705" t="s">
        <v>1490</v>
      </c>
    </row>
    <row r="216" spans="1:3" ht="12" customHeight="1" x14ac:dyDescent="0.2">
      <c r="A216" s="915"/>
      <c r="B216" s="916"/>
      <c r="C216" s="705" t="s">
        <v>1491</v>
      </c>
    </row>
    <row r="217" spans="1:3" ht="17.25" customHeight="1" x14ac:dyDescent="0.2">
      <c r="A217" s="915" t="s">
        <v>1121</v>
      </c>
      <c r="B217" s="915"/>
      <c r="C217" s="915"/>
    </row>
    <row r="218" spans="1:3" ht="19.5" customHeight="1" x14ac:dyDescent="0.2">
      <c r="A218" s="915" t="s">
        <v>1122</v>
      </c>
      <c r="B218" s="916" t="s">
        <v>48</v>
      </c>
      <c r="C218" s="705" t="s">
        <v>1492</v>
      </c>
    </row>
    <row r="219" spans="1:3" ht="14.85" customHeight="1" x14ac:dyDescent="0.2">
      <c r="A219" s="915"/>
      <c r="B219" s="916"/>
      <c r="C219" s="705" t="s">
        <v>1491</v>
      </c>
    </row>
    <row r="220" spans="1:3" ht="15.75" customHeight="1" x14ac:dyDescent="0.2">
      <c r="A220" s="915" t="s">
        <v>1123</v>
      </c>
      <c r="B220" s="915"/>
      <c r="C220" s="915"/>
    </row>
    <row r="221" spans="1:3" ht="34.5" customHeight="1" x14ac:dyDescent="0.2">
      <c r="A221" s="705" t="s">
        <v>1124</v>
      </c>
      <c r="B221" s="706" t="s">
        <v>121</v>
      </c>
      <c r="C221" s="705" t="s">
        <v>1125</v>
      </c>
    </row>
    <row r="222" spans="1:3" ht="11.25" customHeight="1" x14ac:dyDescent="0.2">
      <c r="A222" s="915" t="s">
        <v>1126</v>
      </c>
      <c r="B222" s="915"/>
      <c r="C222" s="915"/>
    </row>
    <row r="223" spans="1:3" ht="12.75" customHeight="1" x14ac:dyDescent="0.2">
      <c r="A223" s="915" t="s">
        <v>1127</v>
      </c>
      <c r="B223" s="916" t="s">
        <v>49</v>
      </c>
      <c r="C223" s="705" t="s">
        <v>1493</v>
      </c>
    </row>
    <row r="224" spans="1:3" ht="25.35" customHeight="1" x14ac:dyDescent="0.2">
      <c r="A224" s="915"/>
      <c r="B224" s="916"/>
      <c r="C224" s="705" t="s">
        <v>1494</v>
      </c>
    </row>
    <row r="225" spans="1:3" ht="21.6" customHeight="1" x14ac:dyDescent="0.2">
      <c r="A225" s="915"/>
      <c r="B225" s="916"/>
      <c r="C225" s="705" t="s">
        <v>1495</v>
      </c>
    </row>
    <row r="226" spans="1:3" ht="14.25" customHeight="1" x14ac:dyDescent="0.2">
      <c r="A226" s="915"/>
      <c r="B226" s="916"/>
      <c r="C226" s="705" t="s">
        <v>1431</v>
      </c>
    </row>
    <row r="227" spans="1:3" ht="36" customHeight="1" x14ac:dyDescent="0.2">
      <c r="A227" s="915" t="s">
        <v>1128</v>
      </c>
      <c r="B227" s="915"/>
      <c r="C227" s="915"/>
    </row>
    <row r="228" spans="1:3" ht="36" customHeight="1" x14ac:dyDescent="0.2">
      <c r="A228" s="705" t="s">
        <v>1129</v>
      </c>
      <c r="B228" s="706" t="s">
        <v>50</v>
      </c>
      <c r="C228" s="705" t="s">
        <v>1483</v>
      </c>
    </row>
    <row r="229" spans="1:3" ht="22.5" x14ac:dyDescent="0.2">
      <c r="A229" s="705" t="s">
        <v>1130</v>
      </c>
      <c r="B229" s="706" t="s">
        <v>138</v>
      </c>
      <c r="C229" s="705" t="s">
        <v>1483</v>
      </c>
    </row>
    <row r="230" spans="1:3" x14ac:dyDescent="0.2">
      <c r="A230" s="915" t="s">
        <v>1131</v>
      </c>
      <c r="B230" s="915"/>
      <c r="C230" s="915"/>
    </row>
    <row r="231" spans="1:3" x14ac:dyDescent="0.2">
      <c r="A231" s="705" t="s">
        <v>1132</v>
      </c>
      <c r="B231" s="706" t="s">
        <v>208</v>
      </c>
      <c r="C231" s="705" t="s">
        <v>1568</v>
      </c>
    </row>
    <row r="232" spans="1:3" x14ac:dyDescent="0.2">
      <c r="A232" s="915" t="s">
        <v>1133</v>
      </c>
      <c r="B232" s="915"/>
      <c r="C232" s="915"/>
    </row>
    <row r="233" spans="1:3" ht="45" x14ac:dyDescent="0.2">
      <c r="A233" s="705" t="s">
        <v>1134</v>
      </c>
      <c r="B233" s="706" t="s">
        <v>51</v>
      </c>
      <c r="C233" s="705" t="s">
        <v>1135</v>
      </c>
    </row>
    <row r="234" spans="1:3" ht="33.75" x14ac:dyDescent="0.2">
      <c r="A234" s="705" t="s">
        <v>1136</v>
      </c>
      <c r="B234" s="706" t="s">
        <v>52</v>
      </c>
      <c r="C234" s="705" t="s">
        <v>1137</v>
      </c>
    </row>
    <row r="235" spans="1:3" ht="11.25" customHeight="1" x14ac:dyDescent="0.2">
      <c r="A235" s="705" t="s">
        <v>53</v>
      </c>
      <c r="B235" s="706"/>
      <c r="C235" s="705"/>
    </row>
    <row r="236" spans="1:3" ht="12.75" customHeight="1" x14ac:dyDescent="0.2">
      <c r="A236" s="915" t="s">
        <v>1138</v>
      </c>
      <c r="B236" s="916" t="s">
        <v>54</v>
      </c>
      <c r="C236" s="705" t="s">
        <v>1496</v>
      </c>
    </row>
    <row r="237" spans="1:3" ht="33" customHeight="1" x14ac:dyDescent="0.2">
      <c r="A237" s="915"/>
      <c r="B237" s="916"/>
      <c r="C237" s="705" t="s">
        <v>1139</v>
      </c>
    </row>
    <row r="238" spans="1:3" ht="12.75" customHeight="1" x14ac:dyDescent="0.2">
      <c r="A238" s="915" t="s">
        <v>1140</v>
      </c>
      <c r="B238" s="916" t="s">
        <v>55</v>
      </c>
      <c r="C238" s="705" t="s">
        <v>1582</v>
      </c>
    </row>
    <row r="239" spans="1:3" ht="36" customHeight="1" x14ac:dyDescent="0.2">
      <c r="A239" s="915"/>
      <c r="B239" s="916"/>
      <c r="C239" s="705" t="s">
        <v>1139</v>
      </c>
    </row>
    <row r="240" spans="1:3" x14ac:dyDescent="0.2">
      <c r="A240" s="705" t="s">
        <v>56</v>
      </c>
      <c r="B240" s="706"/>
      <c r="C240" s="705"/>
    </row>
    <row r="241" spans="1:3" ht="22.5" x14ac:dyDescent="0.2">
      <c r="A241" s="705" t="s">
        <v>1141</v>
      </c>
      <c r="B241" s="706" t="s">
        <v>57</v>
      </c>
      <c r="C241" s="705" t="s">
        <v>1589</v>
      </c>
    </row>
    <row r="242" spans="1:3" ht="22.5" x14ac:dyDescent="0.2">
      <c r="A242" s="705" t="s">
        <v>1142</v>
      </c>
      <c r="B242" s="706" t="s">
        <v>209</v>
      </c>
      <c r="C242" s="705" t="s">
        <v>1591</v>
      </c>
    </row>
    <row r="243" spans="1:3" x14ac:dyDescent="0.2">
      <c r="A243" s="684"/>
    </row>
    <row r="244" spans="1:3" x14ac:dyDescent="0.2">
      <c r="A244" s="684"/>
    </row>
    <row r="245" spans="1:3" ht="15" customHeight="1" x14ac:dyDescent="0.2">
      <c r="A245" s="684"/>
    </row>
    <row r="246" spans="1:3" x14ac:dyDescent="0.2">
      <c r="A246" s="684"/>
    </row>
    <row r="247" spans="1:3" ht="15" customHeight="1" x14ac:dyDescent="0.2">
      <c r="A247" s="684"/>
    </row>
    <row r="248" spans="1:3" x14ac:dyDescent="0.2">
      <c r="A248" s="684"/>
    </row>
    <row r="249" spans="1:3" x14ac:dyDescent="0.2">
      <c r="A249" s="684"/>
    </row>
    <row r="250" spans="1:3" x14ac:dyDescent="0.2">
      <c r="A250" s="684"/>
    </row>
    <row r="251" spans="1:3" x14ac:dyDescent="0.2">
      <c r="A251" s="684"/>
    </row>
    <row r="252" spans="1:3" x14ac:dyDescent="0.2">
      <c r="A252" s="684"/>
    </row>
    <row r="253" spans="1:3" x14ac:dyDescent="0.2">
      <c r="A253" s="684"/>
    </row>
    <row r="254" spans="1:3" x14ac:dyDescent="0.2">
      <c r="A254" s="684"/>
    </row>
    <row r="255" spans="1:3" x14ac:dyDescent="0.2">
      <c r="A255" s="684"/>
    </row>
    <row r="256" spans="1:3" x14ac:dyDescent="0.2">
      <c r="A256" s="684"/>
    </row>
    <row r="257" spans="1:1" x14ac:dyDescent="0.2">
      <c r="A257" s="684"/>
    </row>
    <row r="258" spans="1:1" x14ac:dyDescent="0.2">
      <c r="A258" s="684"/>
    </row>
    <row r="259" spans="1:1" x14ac:dyDescent="0.2">
      <c r="A259" s="684"/>
    </row>
    <row r="260" spans="1:1" x14ac:dyDescent="0.2">
      <c r="A260" s="684"/>
    </row>
    <row r="261" spans="1:1" x14ac:dyDescent="0.2">
      <c r="A261" s="684"/>
    </row>
    <row r="262" spans="1:1" x14ac:dyDescent="0.2">
      <c r="A262" s="684"/>
    </row>
    <row r="263" spans="1:1" x14ac:dyDescent="0.2">
      <c r="A263" s="684"/>
    </row>
  </sheetData>
  <mergeCells count="124">
    <mergeCell ref="A230:C230"/>
    <mergeCell ref="A232:C232"/>
    <mergeCell ref="A236:A237"/>
    <mergeCell ref="B236:B237"/>
    <mergeCell ref="A238:A239"/>
    <mergeCell ref="B238:B239"/>
    <mergeCell ref="A205:C205"/>
    <mergeCell ref="A206:A207"/>
    <mergeCell ref="B206:B207"/>
    <mergeCell ref="A208:A209"/>
    <mergeCell ref="B208:B209"/>
    <mergeCell ref="A210:C210"/>
    <mergeCell ref="A212:C212"/>
    <mergeCell ref="A214:C214"/>
    <mergeCell ref="A215:A216"/>
    <mergeCell ref="A222:C222"/>
    <mergeCell ref="A223:A226"/>
    <mergeCell ref="B223:B226"/>
    <mergeCell ref="A227:C227"/>
    <mergeCell ref="A9:C9"/>
    <mergeCell ref="A137:C137"/>
    <mergeCell ref="A11:C11"/>
    <mergeCell ref="A12:A16"/>
    <mergeCell ref="B12:B16"/>
    <mergeCell ref="A20:A21"/>
    <mergeCell ref="B20:B21"/>
    <mergeCell ref="A22:C22"/>
    <mergeCell ref="A23:A25"/>
    <mergeCell ref="B23:B25"/>
    <mergeCell ref="A26:A27"/>
    <mergeCell ref="B26:B27"/>
    <mergeCell ref="A28:A29"/>
    <mergeCell ref="B28:B29"/>
    <mergeCell ref="A30:C30"/>
    <mergeCell ref="A34:A35"/>
    <mergeCell ref="B34:B35"/>
    <mergeCell ref="A36:A42"/>
    <mergeCell ref="B36:B42"/>
    <mergeCell ref="A43:A44"/>
    <mergeCell ref="B43:B44"/>
    <mergeCell ref="A66:A67"/>
    <mergeCell ref="B66:B67"/>
    <mergeCell ref="A50:A51"/>
    <mergeCell ref="B50:B51"/>
    <mergeCell ref="A53:C53"/>
    <mergeCell ref="A55:A57"/>
    <mergeCell ref="B55:B57"/>
    <mergeCell ref="A59:A63"/>
    <mergeCell ref="B59:B63"/>
    <mergeCell ref="A64:A65"/>
    <mergeCell ref="B64:B65"/>
    <mergeCell ref="A68:A69"/>
    <mergeCell ref="B68:B69"/>
    <mergeCell ref="A111:A112"/>
    <mergeCell ref="B111:B112"/>
    <mergeCell ref="A113:C113"/>
    <mergeCell ref="A70:C70"/>
    <mergeCell ref="A71:A72"/>
    <mergeCell ref="B71:B72"/>
    <mergeCell ref="A74:C74"/>
    <mergeCell ref="A75:A76"/>
    <mergeCell ref="B75:B76"/>
    <mergeCell ref="A78:A91"/>
    <mergeCell ref="B78:B91"/>
    <mergeCell ref="A110:C110"/>
    <mergeCell ref="A92:C92"/>
    <mergeCell ref="A98:C98"/>
    <mergeCell ref="A99:A101"/>
    <mergeCell ref="B99:B101"/>
    <mergeCell ref="A102:A104"/>
    <mergeCell ref="B102:B104"/>
    <mergeCell ref="A105:C105"/>
    <mergeCell ref="A93:C93"/>
    <mergeCell ref="A107:A109"/>
    <mergeCell ref="B107:B109"/>
    <mergeCell ref="A117:C117"/>
    <mergeCell ref="A119:C119"/>
    <mergeCell ref="A120:A128"/>
    <mergeCell ref="B120:B128"/>
    <mergeCell ref="A129:A132"/>
    <mergeCell ref="B129:B132"/>
    <mergeCell ref="A133:A134"/>
    <mergeCell ref="B133:B134"/>
    <mergeCell ref="A135:A136"/>
    <mergeCell ref="B135:B136"/>
    <mergeCell ref="A138:C138"/>
    <mergeCell ref="A139:A140"/>
    <mergeCell ref="B139:B140"/>
    <mergeCell ref="A142:A146"/>
    <mergeCell ref="B142:B146"/>
    <mergeCell ref="A147:C147"/>
    <mergeCell ref="A149:A150"/>
    <mergeCell ref="B149:B150"/>
    <mergeCell ref="A151:A152"/>
    <mergeCell ref="B151:B152"/>
    <mergeCell ref="A153:A154"/>
    <mergeCell ref="B153:B154"/>
    <mergeCell ref="A155:A156"/>
    <mergeCell ref="B155:B156"/>
    <mergeCell ref="A179:C179"/>
    <mergeCell ref="A183:C183"/>
    <mergeCell ref="A184:A185"/>
    <mergeCell ref="B184:B185"/>
    <mergeCell ref="A188:C188"/>
    <mergeCell ref="A182:C182"/>
    <mergeCell ref="A157:C157"/>
    <mergeCell ref="A161:C161"/>
    <mergeCell ref="A168:A169"/>
    <mergeCell ref="B168:B169"/>
    <mergeCell ref="A170:C170"/>
    <mergeCell ref="A173:A174"/>
    <mergeCell ref="B173:B174"/>
    <mergeCell ref="B175:B176"/>
    <mergeCell ref="A177:A178"/>
    <mergeCell ref="B177:B178"/>
    <mergeCell ref="A190:C190"/>
    <mergeCell ref="A196:A197"/>
    <mergeCell ref="B196:B197"/>
    <mergeCell ref="A202:C202"/>
    <mergeCell ref="B215:B216"/>
    <mergeCell ref="A217:C217"/>
    <mergeCell ref="A218:A219"/>
    <mergeCell ref="B218:B219"/>
    <mergeCell ref="A220:C220"/>
  </mergeCells>
  <hyperlinks>
    <hyperlink ref="C121" r:id="rId1" display="https://enplusgroup.com/upload/iblock/ec6/FS-2021-final_RUS.pdf"/>
    <hyperlink ref="C123" r:id="rId2" display="https://enplusgroup.com/upload/iblock/6f9/w2yxrpg3sl54y5r0rza2ef9fs67uslze/RUS_En-_FS_6m2022_final.pdf"/>
  </hyperlinks>
  <pageMargins left="0.7" right="0.7" top="0.75" bottom="0.75" header="0.3" footer="0.3"/>
  <pageSetup paperSize="9" orientation="portrait"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1:G101"/>
  <sheetViews>
    <sheetView showGridLines="0" topLeftCell="A85" zoomScale="85" zoomScaleNormal="85" workbookViewId="0">
      <selection activeCell="E38" sqref="E38"/>
    </sheetView>
  </sheetViews>
  <sheetFormatPr defaultColWidth="9.140625" defaultRowHeight="12.75" x14ac:dyDescent="0.2"/>
  <cols>
    <col min="1" max="1" width="26.140625" style="276" customWidth="1"/>
    <col min="2" max="2" width="16.42578125" style="276" customWidth="1"/>
    <col min="3" max="3" width="31.140625" style="276" customWidth="1"/>
    <col min="4" max="4" width="61.42578125" style="276" customWidth="1"/>
    <col min="5" max="5" width="8.85546875" style="276" customWidth="1"/>
    <col min="6" max="16384" width="9.140625" style="276"/>
  </cols>
  <sheetData>
    <row r="1" spans="1:7" x14ac:dyDescent="0.2">
      <c r="A1" s="112"/>
    </row>
    <row r="2" spans="1:7" x14ac:dyDescent="0.2">
      <c r="A2" s="40"/>
      <c r="B2" s="40"/>
      <c r="C2" s="40"/>
      <c r="D2" s="40"/>
      <c r="E2" s="187"/>
      <c r="F2" s="187"/>
    </row>
    <row r="3" spans="1:7" x14ac:dyDescent="0.2">
      <c r="A3" s="40"/>
      <c r="B3" s="40"/>
      <c r="C3" s="40"/>
      <c r="D3" s="40"/>
      <c r="E3" s="187"/>
      <c r="F3" s="187"/>
    </row>
    <row r="4" spans="1:7" ht="15" x14ac:dyDescent="0.25">
      <c r="A4" s="41"/>
      <c r="B4" s="203" t="s">
        <v>1507</v>
      </c>
      <c r="C4" s="40"/>
      <c r="D4" s="40"/>
      <c r="E4" s="187"/>
      <c r="F4" s="187"/>
    </row>
    <row r="5" spans="1:7" x14ac:dyDescent="0.2">
      <c r="A5" s="40"/>
      <c r="B5" s="172"/>
      <c r="C5" s="40"/>
      <c r="D5" s="40"/>
      <c r="E5" s="188"/>
      <c r="F5" s="188"/>
      <c r="G5" s="51"/>
    </row>
    <row r="6" spans="1:7" x14ac:dyDescent="0.2">
      <c r="A6" s="42"/>
      <c r="B6" s="42"/>
      <c r="C6" s="42"/>
      <c r="D6" s="42"/>
      <c r="E6" s="188"/>
      <c r="F6" s="188"/>
      <c r="G6" s="51"/>
    </row>
    <row r="7" spans="1:7" s="134" customFormat="1" ht="33" customHeight="1" x14ac:dyDescent="0.2">
      <c r="A7" s="918" t="s">
        <v>1254</v>
      </c>
      <c r="B7" s="918"/>
      <c r="C7" s="918"/>
      <c r="D7" s="918"/>
    </row>
    <row r="8" spans="1:7" s="134" customFormat="1" ht="16.5" customHeight="1" x14ac:dyDescent="0.2">
      <c r="A8" s="186" t="s">
        <v>1255</v>
      </c>
      <c r="B8" s="98"/>
      <c r="C8" s="98"/>
      <c r="D8" s="98"/>
    </row>
    <row r="9" spans="1:7" x14ac:dyDescent="0.2">
      <c r="A9" s="709" t="s">
        <v>974</v>
      </c>
      <c r="B9" s="709" t="s">
        <v>1143</v>
      </c>
      <c r="C9" s="709" t="s">
        <v>1144</v>
      </c>
      <c r="D9" s="709" t="s">
        <v>976</v>
      </c>
    </row>
    <row r="10" spans="1:7" ht="12.6" customHeight="1" x14ac:dyDescent="0.2">
      <c r="A10" s="919" t="s">
        <v>1145</v>
      </c>
      <c r="B10" s="919" t="s">
        <v>58</v>
      </c>
      <c r="C10" s="919" t="s">
        <v>1146</v>
      </c>
      <c r="D10" s="710" t="s">
        <v>1149</v>
      </c>
    </row>
    <row r="11" spans="1:7" ht="61.5" customHeight="1" x14ac:dyDescent="0.2">
      <c r="A11" s="919"/>
      <c r="B11" s="919"/>
      <c r="C11" s="919"/>
      <c r="D11" s="710" t="s">
        <v>1147</v>
      </c>
    </row>
    <row r="12" spans="1:7" ht="56.25" x14ac:dyDescent="0.2">
      <c r="A12" s="919"/>
      <c r="B12" s="710" t="s">
        <v>59</v>
      </c>
      <c r="C12" s="710" t="s">
        <v>1148</v>
      </c>
      <c r="D12" s="710" t="s">
        <v>1149</v>
      </c>
    </row>
    <row r="13" spans="1:7" ht="12.6" customHeight="1" x14ac:dyDescent="0.2">
      <c r="A13" s="919" t="s">
        <v>1150</v>
      </c>
      <c r="B13" s="919" t="s">
        <v>60</v>
      </c>
      <c r="C13" s="919" t="s">
        <v>1151</v>
      </c>
      <c r="D13" s="710" t="s">
        <v>1478</v>
      </c>
    </row>
    <row r="14" spans="1:7" ht="12.6" customHeight="1" x14ac:dyDescent="0.2">
      <c r="A14" s="919"/>
      <c r="B14" s="919"/>
      <c r="C14" s="919"/>
      <c r="D14" s="710" t="s">
        <v>1587</v>
      </c>
    </row>
    <row r="15" spans="1:7" ht="45" x14ac:dyDescent="0.2">
      <c r="A15" s="919"/>
      <c r="B15" s="919"/>
      <c r="C15" s="919"/>
      <c r="D15" s="710" t="s">
        <v>1152</v>
      </c>
    </row>
    <row r="16" spans="1:7" ht="44.25" customHeight="1" x14ac:dyDescent="0.2">
      <c r="A16" s="919" t="s">
        <v>1153</v>
      </c>
      <c r="B16" s="919" t="s">
        <v>61</v>
      </c>
      <c r="C16" s="919" t="s">
        <v>1154</v>
      </c>
      <c r="D16" s="710" t="s">
        <v>1472</v>
      </c>
    </row>
    <row r="17" spans="1:4" ht="12.6" customHeight="1" x14ac:dyDescent="0.2">
      <c r="A17" s="919"/>
      <c r="B17" s="919"/>
      <c r="C17" s="919"/>
      <c r="D17" s="710" t="s">
        <v>1155</v>
      </c>
    </row>
    <row r="18" spans="1:4" ht="64.349999999999994" customHeight="1" x14ac:dyDescent="0.2">
      <c r="A18" s="919" t="s">
        <v>1156</v>
      </c>
      <c r="B18" s="919" t="s">
        <v>62</v>
      </c>
      <c r="C18" s="919" t="s">
        <v>1157</v>
      </c>
      <c r="D18" s="710" t="s">
        <v>1498</v>
      </c>
    </row>
    <row r="19" spans="1:4" x14ac:dyDescent="0.2">
      <c r="A19" s="919"/>
      <c r="B19" s="919"/>
      <c r="C19" s="919"/>
      <c r="D19" s="710" t="s">
        <v>1599</v>
      </c>
    </row>
    <row r="20" spans="1:4" ht="45" x14ac:dyDescent="0.2">
      <c r="A20" s="919"/>
      <c r="B20" s="710" t="s">
        <v>63</v>
      </c>
      <c r="C20" s="710" t="s">
        <v>1158</v>
      </c>
      <c r="D20" s="710" t="s">
        <v>1159</v>
      </c>
    </row>
    <row r="21" spans="1:4" ht="22.5" x14ac:dyDescent="0.2">
      <c r="A21" s="919" t="s">
        <v>1160</v>
      </c>
      <c r="B21" s="710" t="s">
        <v>139</v>
      </c>
      <c r="C21" s="710" t="s">
        <v>1161</v>
      </c>
      <c r="D21" s="710" t="s">
        <v>1600</v>
      </c>
    </row>
    <row r="22" spans="1:4" ht="12.75" customHeight="1" x14ac:dyDescent="0.2">
      <c r="A22" s="919"/>
      <c r="B22" s="919" t="s">
        <v>140</v>
      </c>
      <c r="C22" s="919" t="s">
        <v>1162</v>
      </c>
      <c r="D22" s="710" t="s">
        <v>1481</v>
      </c>
    </row>
    <row r="23" spans="1:4" x14ac:dyDescent="0.2">
      <c r="A23" s="919"/>
      <c r="B23" s="919"/>
      <c r="C23" s="919"/>
      <c r="D23" s="710" t="s">
        <v>1589</v>
      </c>
    </row>
    <row r="24" spans="1:4" ht="22.5" x14ac:dyDescent="0.2">
      <c r="A24" s="919"/>
      <c r="B24" s="710" t="s">
        <v>141</v>
      </c>
      <c r="C24" s="710" t="s">
        <v>1163</v>
      </c>
      <c r="D24" s="710" t="s">
        <v>1589</v>
      </c>
    </row>
    <row r="25" spans="1:4" ht="22.5" x14ac:dyDescent="0.2">
      <c r="A25" s="919"/>
      <c r="B25" s="710" t="s">
        <v>142</v>
      </c>
      <c r="C25" s="710" t="s">
        <v>1164</v>
      </c>
      <c r="D25" s="710" t="s">
        <v>1600</v>
      </c>
    </row>
    <row r="26" spans="1:4" ht="12.6" customHeight="1" x14ac:dyDescent="0.2">
      <c r="A26" s="919"/>
      <c r="B26" s="710" t="s">
        <v>143</v>
      </c>
      <c r="C26" s="710" t="s">
        <v>1165</v>
      </c>
      <c r="D26" s="710" t="s">
        <v>1600</v>
      </c>
    </row>
    <row r="27" spans="1:4" ht="33.75" x14ac:dyDescent="0.2">
      <c r="A27" s="919"/>
      <c r="B27" s="710" t="s">
        <v>144</v>
      </c>
      <c r="C27" s="710" t="s">
        <v>1166</v>
      </c>
      <c r="D27" s="710" t="s">
        <v>1167</v>
      </c>
    </row>
    <row r="28" spans="1:4" ht="45" x14ac:dyDescent="0.2">
      <c r="A28" s="919"/>
      <c r="B28" s="710" t="s">
        <v>145</v>
      </c>
      <c r="C28" s="710" t="s">
        <v>1168</v>
      </c>
      <c r="D28" s="710" t="s">
        <v>1480</v>
      </c>
    </row>
    <row r="29" spans="1:4" ht="33.75" x14ac:dyDescent="0.2">
      <c r="A29" s="919" t="s">
        <v>1169</v>
      </c>
      <c r="B29" s="710" t="s">
        <v>64</v>
      </c>
      <c r="C29" s="710" t="s">
        <v>1170</v>
      </c>
      <c r="D29" s="710" t="s">
        <v>1446</v>
      </c>
    </row>
    <row r="30" spans="1:4" ht="33" customHeight="1" x14ac:dyDescent="0.2">
      <c r="A30" s="919"/>
      <c r="B30" s="919" t="s">
        <v>65</v>
      </c>
      <c r="C30" s="919" t="s">
        <v>1171</v>
      </c>
      <c r="D30" s="710" t="s">
        <v>1499</v>
      </c>
    </row>
    <row r="31" spans="1:4" ht="57" customHeight="1" x14ac:dyDescent="0.2">
      <c r="A31" s="919"/>
      <c r="B31" s="919"/>
      <c r="C31" s="919"/>
      <c r="D31" s="710" t="s">
        <v>1172</v>
      </c>
    </row>
    <row r="32" spans="1:4" ht="56.25" x14ac:dyDescent="0.2">
      <c r="A32" s="919"/>
      <c r="B32" s="919" t="s">
        <v>111</v>
      </c>
      <c r="C32" s="919" t="s">
        <v>1173</v>
      </c>
      <c r="D32" s="710" t="s">
        <v>1174</v>
      </c>
    </row>
    <row r="33" spans="1:4" ht="12.6" customHeight="1" x14ac:dyDescent="0.2">
      <c r="A33" s="919"/>
      <c r="B33" s="919"/>
      <c r="C33" s="919"/>
      <c r="D33" s="710"/>
    </row>
    <row r="34" spans="1:4" ht="67.5" x14ac:dyDescent="0.2">
      <c r="A34" s="919"/>
      <c r="B34" s="919"/>
      <c r="C34" s="919"/>
      <c r="D34" s="710" t="s">
        <v>1175</v>
      </c>
    </row>
    <row r="35" spans="1:4" x14ac:dyDescent="0.2">
      <c r="A35" s="919"/>
      <c r="B35" s="919"/>
      <c r="C35" s="919"/>
      <c r="D35" s="710"/>
    </row>
    <row r="36" spans="1:4" ht="45" x14ac:dyDescent="0.2">
      <c r="A36" s="919"/>
      <c r="B36" s="919"/>
      <c r="C36" s="919"/>
      <c r="D36" s="710" t="s">
        <v>1176</v>
      </c>
    </row>
    <row r="37" spans="1:4" ht="90" x14ac:dyDescent="0.2">
      <c r="A37" s="919" t="s">
        <v>1177</v>
      </c>
      <c r="B37" s="710" t="s">
        <v>66</v>
      </c>
      <c r="C37" s="710" t="s">
        <v>1178</v>
      </c>
      <c r="D37" s="710" t="s">
        <v>1500</v>
      </c>
    </row>
    <row r="38" spans="1:4" ht="21.75" customHeight="1" x14ac:dyDescent="0.2">
      <c r="A38" s="919"/>
      <c r="B38" s="710" t="s">
        <v>119</v>
      </c>
      <c r="C38" s="710" t="s">
        <v>1179</v>
      </c>
      <c r="D38" s="710" t="s">
        <v>1180</v>
      </c>
    </row>
    <row r="39" spans="1:4" ht="45.75" customHeight="1" x14ac:dyDescent="0.2">
      <c r="A39" s="919"/>
      <c r="B39" s="919" t="s">
        <v>67</v>
      </c>
      <c r="C39" s="919" t="s">
        <v>1181</v>
      </c>
      <c r="D39" s="710" t="s">
        <v>1431</v>
      </c>
    </row>
    <row r="40" spans="1:4" ht="34.5" customHeight="1" x14ac:dyDescent="0.2">
      <c r="A40" s="919"/>
      <c r="B40" s="919"/>
      <c r="C40" s="919"/>
      <c r="D40" s="710" t="s">
        <v>1182</v>
      </c>
    </row>
    <row r="41" spans="1:4" ht="90" x14ac:dyDescent="0.2">
      <c r="A41" s="919" t="s">
        <v>1183</v>
      </c>
      <c r="B41" s="710" t="s">
        <v>68</v>
      </c>
      <c r="C41" s="710" t="s">
        <v>1184</v>
      </c>
      <c r="D41" s="710" t="s">
        <v>1185</v>
      </c>
    </row>
    <row r="42" spans="1:4" ht="33.75" customHeight="1" x14ac:dyDescent="0.2">
      <c r="A42" s="919"/>
      <c r="B42" s="710" t="s">
        <v>112</v>
      </c>
      <c r="C42" s="710" t="s">
        <v>1186</v>
      </c>
      <c r="D42" s="710" t="s">
        <v>1187</v>
      </c>
    </row>
    <row r="43" spans="1:4" ht="43.5" customHeight="1" x14ac:dyDescent="0.2">
      <c r="A43" s="919" t="s">
        <v>1188</v>
      </c>
      <c r="B43" s="919" t="s">
        <v>2</v>
      </c>
      <c r="C43" s="919" t="s">
        <v>1189</v>
      </c>
      <c r="D43" s="710" t="s">
        <v>1601</v>
      </c>
    </row>
    <row r="44" spans="1:4" ht="12.6" customHeight="1" x14ac:dyDescent="0.2">
      <c r="A44" s="919"/>
      <c r="B44" s="919"/>
      <c r="C44" s="919"/>
      <c r="D44" s="710" t="s">
        <v>1190</v>
      </c>
    </row>
    <row r="45" spans="1:4" ht="54" customHeight="1" x14ac:dyDescent="0.2">
      <c r="A45" s="919"/>
      <c r="B45" s="710" t="s">
        <v>69</v>
      </c>
      <c r="C45" s="710" t="s">
        <v>1191</v>
      </c>
      <c r="D45" s="710" t="s">
        <v>1192</v>
      </c>
    </row>
    <row r="46" spans="1:4" ht="99" customHeight="1" x14ac:dyDescent="0.2">
      <c r="A46" s="919" t="s">
        <v>1193</v>
      </c>
      <c r="B46" s="919" t="s">
        <v>70</v>
      </c>
      <c r="C46" s="919" t="s">
        <v>1194</v>
      </c>
      <c r="D46" s="710" t="s">
        <v>1594</v>
      </c>
    </row>
    <row r="47" spans="1:4" ht="36.6" customHeight="1" x14ac:dyDescent="0.2">
      <c r="A47" s="919"/>
      <c r="B47" s="919"/>
      <c r="C47" s="919"/>
      <c r="D47" s="710" t="s">
        <v>1195</v>
      </c>
    </row>
    <row r="48" spans="1:4" ht="62.1" customHeight="1" x14ac:dyDescent="0.2">
      <c r="A48" s="710" t="s">
        <v>1196</v>
      </c>
      <c r="B48" s="710" t="s">
        <v>71</v>
      </c>
      <c r="C48" s="710" t="s">
        <v>1197</v>
      </c>
      <c r="D48" s="710" t="s">
        <v>1567</v>
      </c>
    </row>
    <row r="49" spans="1:4" ht="104.85" customHeight="1" x14ac:dyDescent="0.2">
      <c r="A49" s="919" t="s">
        <v>1198</v>
      </c>
      <c r="B49" s="919" t="s">
        <v>146</v>
      </c>
      <c r="C49" s="919" t="s">
        <v>1199</v>
      </c>
      <c r="D49" s="710" t="s">
        <v>1501</v>
      </c>
    </row>
    <row r="50" spans="1:4" ht="142.35" customHeight="1" x14ac:dyDescent="0.2">
      <c r="A50" s="919"/>
      <c r="B50" s="919"/>
      <c r="C50" s="919"/>
      <c r="D50" s="710" t="s">
        <v>1200</v>
      </c>
    </row>
    <row r="51" spans="1:4" ht="44.25" customHeight="1" x14ac:dyDescent="0.2">
      <c r="A51" s="919"/>
      <c r="B51" s="919" t="s">
        <v>147</v>
      </c>
      <c r="C51" s="919" t="s">
        <v>1201</v>
      </c>
      <c r="D51" s="710" t="s">
        <v>1501</v>
      </c>
    </row>
    <row r="52" spans="1:4" ht="54" customHeight="1" x14ac:dyDescent="0.2">
      <c r="A52" s="919"/>
      <c r="B52" s="919"/>
      <c r="C52" s="919"/>
      <c r="D52" s="710" t="s">
        <v>1202</v>
      </c>
    </row>
    <row r="53" spans="1:4" ht="45" x14ac:dyDescent="0.2">
      <c r="A53" s="919"/>
      <c r="B53" s="919"/>
      <c r="C53" s="919"/>
      <c r="D53" s="710" t="s">
        <v>1203</v>
      </c>
    </row>
    <row r="54" spans="1:4" ht="41.1" customHeight="1" x14ac:dyDescent="0.2">
      <c r="A54" s="919"/>
      <c r="B54" s="919" t="s">
        <v>148</v>
      </c>
      <c r="C54" s="919" t="s">
        <v>1204</v>
      </c>
      <c r="D54" s="710" t="s">
        <v>1502</v>
      </c>
    </row>
    <row r="55" spans="1:4" ht="120" customHeight="1" x14ac:dyDescent="0.2">
      <c r="A55" s="919"/>
      <c r="B55" s="919"/>
      <c r="C55" s="919"/>
      <c r="D55" s="710" t="s">
        <v>1205</v>
      </c>
    </row>
    <row r="56" spans="1:4" ht="12.75" customHeight="1" x14ac:dyDescent="0.2">
      <c r="A56" s="919" t="s">
        <v>1206</v>
      </c>
      <c r="B56" s="919" t="s">
        <v>149</v>
      </c>
      <c r="C56" s="919" t="s">
        <v>1207</v>
      </c>
      <c r="D56" s="919" t="s">
        <v>1602</v>
      </c>
    </row>
    <row r="57" spans="1:4" ht="12.6" customHeight="1" x14ac:dyDescent="0.2">
      <c r="A57" s="919"/>
      <c r="B57" s="919"/>
      <c r="C57" s="919"/>
      <c r="D57" s="919"/>
    </row>
    <row r="58" spans="1:4" ht="12.6" customHeight="1" x14ac:dyDescent="0.2">
      <c r="A58" s="919"/>
      <c r="B58" s="919" t="s">
        <v>72</v>
      </c>
      <c r="C58" s="919" t="s">
        <v>1208</v>
      </c>
      <c r="D58" s="710" t="s">
        <v>1423</v>
      </c>
    </row>
    <row r="59" spans="1:4" ht="33.75" customHeight="1" x14ac:dyDescent="0.2">
      <c r="A59" s="919"/>
      <c r="B59" s="919"/>
      <c r="C59" s="919"/>
      <c r="D59" s="710" t="s">
        <v>1209</v>
      </c>
    </row>
    <row r="60" spans="1:4" x14ac:dyDescent="0.2">
      <c r="A60" s="10"/>
    </row>
    <row r="61" spans="1:4" x14ac:dyDescent="0.2">
      <c r="A61" s="186" t="s">
        <v>427</v>
      </c>
    </row>
    <row r="62" spans="1:4" ht="12.6" customHeight="1" x14ac:dyDescent="0.2">
      <c r="A62" s="709" t="s">
        <v>974</v>
      </c>
      <c r="B62" s="709" t="s">
        <v>1143</v>
      </c>
      <c r="C62" s="709" t="s">
        <v>1144</v>
      </c>
      <c r="D62" s="709" t="s">
        <v>976</v>
      </c>
    </row>
    <row r="63" spans="1:4" s="51" customFormat="1" ht="44.25" customHeight="1" x14ac:dyDescent="0.2">
      <c r="A63" s="919" t="s">
        <v>1210</v>
      </c>
      <c r="B63" s="919" t="s">
        <v>73</v>
      </c>
      <c r="C63" s="919" t="s">
        <v>1211</v>
      </c>
      <c r="D63" s="710" t="s">
        <v>1149</v>
      </c>
    </row>
    <row r="64" spans="1:4" s="51" customFormat="1" ht="40.5" customHeight="1" x14ac:dyDescent="0.2">
      <c r="A64" s="919"/>
      <c r="B64" s="919"/>
      <c r="C64" s="919"/>
      <c r="D64" s="710" t="s">
        <v>1212</v>
      </c>
    </row>
    <row r="65" spans="1:4" s="51" customFormat="1" ht="26.25" customHeight="1" x14ac:dyDescent="0.2">
      <c r="A65" s="919"/>
      <c r="B65" s="710" t="s">
        <v>74</v>
      </c>
      <c r="C65" s="710" t="s">
        <v>1213</v>
      </c>
      <c r="D65" s="710" t="s">
        <v>1149</v>
      </c>
    </row>
    <row r="66" spans="1:4" s="51" customFormat="1" ht="78.75" x14ac:dyDescent="0.2">
      <c r="A66" s="919"/>
      <c r="B66" s="710" t="s">
        <v>75</v>
      </c>
      <c r="C66" s="710" t="s">
        <v>1214</v>
      </c>
      <c r="D66" s="710" t="s">
        <v>1503</v>
      </c>
    </row>
    <row r="67" spans="1:4" s="51" customFormat="1" ht="78.75" x14ac:dyDescent="0.2">
      <c r="A67" s="919"/>
      <c r="B67" s="710" t="s">
        <v>76</v>
      </c>
      <c r="C67" s="710" t="s">
        <v>1215</v>
      </c>
      <c r="D67" s="710" t="s">
        <v>1216</v>
      </c>
    </row>
    <row r="68" spans="1:4" s="51" customFormat="1" ht="31.5" customHeight="1" x14ac:dyDescent="0.2">
      <c r="A68" s="919" t="s">
        <v>1150</v>
      </c>
      <c r="B68" s="919" t="s">
        <v>77</v>
      </c>
      <c r="C68" s="919" t="s">
        <v>1217</v>
      </c>
      <c r="D68" s="710" t="s">
        <v>1478</v>
      </c>
    </row>
    <row r="69" spans="1:4" s="51" customFormat="1" x14ac:dyDescent="0.2">
      <c r="A69" s="919"/>
      <c r="B69" s="919"/>
      <c r="C69" s="919"/>
      <c r="D69" s="710" t="s">
        <v>1587</v>
      </c>
    </row>
    <row r="70" spans="1:4" s="51" customFormat="1" ht="22.5" x14ac:dyDescent="0.2">
      <c r="A70" s="919"/>
      <c r="B70" s="919"/>
      <c r="C70" s="919"/>
      <c r="D70" s="710" t="s">
        <v>1218</v>
      </c>
    </row>
    <row r="71" spans="1:4" s="51" customFormat="1" ht="30" customHeight="1" x14ac:dyDescent="0.2">
      <c r="A71" s="919" t="s">
        <v>1156</v>
      </c>
      <c r="B71" s="919" t="s">
        <v>78</v>
      </c>
      <c r="C71" s="919" t="s">
        <v>1219</v>
      </c>
      <c r="D71" s="710" t="s">
        <v>1504</v>
      </c>
    </row>
    <row r="72" spans="1:4" s="51" customFormat="1" x14ac:dyDescent="0.2">
      <c r="A72" s="919"/>
      <c r="B72" s="919"/>
      <c r="C72" s="919"/>
      <c r="D72" s="710" t="s">
        <v>1599</v>
      </c>
    </row>
    <row r="73" spans="1:4" x14ac:dyDescent="0.2">
      <c r="A73" s="919"/>
      <c r="B73" s="919"/>
      <c r="C73" s="919"/>
      <c r="D73" s="710"/>
    </row>
    <row r="74" spans="1:4" ht="45" x14ac:dyDescent="0.2">
      <c r="A74" s="919"/>
      <c r="B74" s="710" t="s">
        <v>79</v>
      </c>
      <c r="C74" s="710" t="s">
        <v>1158</v>
      </c>
      <c r="D74" s="710" t="s">
        <v>1159</v>
      </c>
    </row>
    <row r="75" spans="1:4" ht="45" x14ac:dyDescent="0.2">
      <c r="A75" s="919"/>
      <c r="B75" s="710" t="s">
        <v>150</v>
      </c>
      <c r="C75" s="710" t="s">
        <v>1221</v>
      </c>
      <c r="D75" s="710" t="s">
        <v>1159</v>
      </c>
    </row>
    <row r="76" spans="1:4" ht="12.75" customHeight="1" x14ac:dyDescent="0.2">
      <c r="A76" s="919" t="s">
        <v>1220</v>
      </c>
      <c r="B76" s="919" t="s">
        <v>80</v>
      </c>
      <c r="C76" s="919" t="s">
        <v>1222</v>
      </c>
      <c r="D76" s="710" t="s">
        <v>1481</v>
      </c>
    </row>
    <row r="77" spans="1:4" x14ac:dyDescent="0.2">
      <c r="A77" s="919"/>
      <c r="B77" s="919"/>
      <c r="C77" s="919"/>
      <c r="D77" s="710" t="s">
        <v>1589</v>
      </c>
    </row>
    <row r="78" spans="1:4" ht="33.75" x14ac:dyDescent="0.2">
      <c r="A78" s="919"/>
      <c r="B78" s="710" t="s">
        <v>81</v>
      </c>
      <c r="C78" s="710" t="s">
        <v>1223</v>
      </c>
      <c r="D78" s="710" t="s">
        <v>1603</v>
      </c>
    </row>
    <row r="79" spans="1:4" ht="22.5" customHeight="1" x14ac:dyDescent="0.2">
      <c r="A79" s="919" t="s">
        <v>1604</v>
      </c>
      <c r="B79" s="919" t="s">
        <v>82</v>
      </c>
      <c r="C79" s="919" t="s">
        <v>1224</v>
      </c>
      <c r="D79" s="710" t="s">
        <v>1581</v>
      </c>
    </row>
    <row r="80" spans="1:4" ht="33.75" x14ac:dyDescent="0.2">
      <c r="A80" s="919"/>
      <c r="B80" s="919"/>
      <c r="C80" s="919"/>
      <c r="D80" s="710" t="s">
        <v>1225</v>
      </c>
    </row>
    <row r="81" spans="1:4" ht="21.75" customHeight="1" x14ac:dyDescent="0.2">
      <c r="A81" s="919"/>
      <c r="B81" s="919" t="s">
        <v>83</v>
      </c>
      <c r="C81" s="919" t="s">
        <v>1226</v>
      </c>
      <c r="D81" s="710" t="s">
        <v>1581</v>
      </c>
    </row>
    <row r="82" spans="1:4" ht="33.75" x14ac:dyDescent="0.2">
      <c r="A82" s="919"/>
      <c r="B82" s="919"/>
      <c r="C82" s="919"/>
      <c r="D82" s="710" t="s">
        <v>1225</v>
      </c>
    </row>
    <row r="83" spans="1:4" ht="14.25" customHeight="1" x14ac:dyDescent="0.2">
      <c r="A83" s="919"/>
      <c r="B83" s="919" t="s">
        <v>113</v>
      </c>
      <c r="C83" s="919" t="s">
        <v>1227</v>
      </c>
      <c r="D83" s="710" t="s">
        <v>1605</v>
      </c>
    </row>
    <row r="84" spans="1:4" ht="56.25" x14ac:dyDescent="0.2">
      <c r="A84" s="919"/>
      <c r="B84" s="919"/>
      <c r="C84" s="919"/>
      <c r="D84" s="710" t="s">
        <v>1228</v>
      </c>
    </row>
    <row r="85" spans="1:4" ht="45" x14ac:dyDescent="0.2">
      <c r="A85" s="919"/>
      <c r="B85" s="710" t="s">
        <v>114</v>
      </c>
      <c r="C85" s="710" t="s">
        <v>1229</v>
      </c>
      <c r="D85" s="710" t="s">
        <v>1230</v>
      </c>
    </row>
    <row r="86" spans="1:4" ht="42.75" customHeight="1" x14ac:dyDescent="0.2">
      <c r="A86" s="919" t="s">
        <v>1193</v>
      </c>
      <c r="B86" s="919" t="s">
        <v>84</v>
      </c>
      <c r="C86" s="919" t="s">
        <v>1231</v>
      </c>
      <c r="D86" s="919" t="s">
        <v>1594</v>
      </c>
    </row>
    <row r="87" spans="1:4" x14ac:dyDescent="0.2">
      <c r="A87" s="919"/>
      <c r="B87" s="919"/>
      <c r="C87" s="919"/>
      <c r="D87" s="919"/>
    </row>
    <row r="88" spans="1:4" ht="56.25" x14ac:dyDescent="0.2">
      <c r="A88" s="919" t="s">
        <v>1232</v>
      </c>
      <c r="B88" s="710" t="s">
        <v>85</v>
      </c>
      <c r="C88" s="710" t="s">
        <v>1233</v>
      </c>
      <c r="D88" s="710" t="s">
        <v>1234</v>
      </c>
    </row>
    <row r="89" spans="1:4" ht="33.75" x14ac:dyDescent="0.2">
      <c r="A89" s="919"/>
      <c r="B89" s="710" t="s">
        <v>86</v>
      </c>
      <c r="C89" s="710" t="s">
        <v>1236</v>
      </c>
      <c r="D89" s="710" t="s">
        <v>1605</v>
      </c>
    </row>
    <row r="90" spans="1:4" ht="33.75" x14ac:dyDescent="0.2">
      <c r="A90" s="919"/>
      <c r="B90" s="710" t="s">
        <v>87</v>
      </c>
      <c r="C90" s="710" t="s">
        <v>1237</v>
      </c>
      <c r="D90" s="710" t="s">
        <v>1238</v>
      </c>
    </row>
    <row r="91" spans="1:4" ht="13.5" customHeight="1" x14ac:dyDescent="0.2">
      <c r="A91" s="919" t="s">
        <v>1235</v>
      </c>
      <c r="B91" s="710" t="s">
        <v>88</v>
      </c>
      <c r="C91" s="710" t="s">
        <v>1239</v>
      </c>
      <c r="D91" s="710" t="s">
        <v>1234</v>
      </c>
    </row>
    <row r="92" spans="1:4" ht="22.5" x14ac:dyDescent="0.2">
      <c r="A92" s="919"/>
      <c r="B92" s="710" t="s">
        <v>89</v>
      </c>
      <c r="C92" s="710" t="s">
        <v>1240</v>
      </c>
      <c r="D92" s="710" t="s">
        <v>1234</v>
      </c>
    </row>
    <row r="93" spans="1:4" ht="33.75" x14ac:dyDescent="0.2">
      <c r="A93" s="919" t="s">
        <v>1243</v>
      </c>
      <c r="B93" s="710" t="s">
        <v>90</v>
      </c>
      <c r="C93" s="710" t="s">
        <v>1241</v>
      </c>
      <c r="D93" s="710" t="s">
        <v>1242</v>
      </c>
    </row>
    <row r="94" spans="1:4" ht="45" x14ac:dyDescent="0.2">
      <c r="A94" s="919"/>
      <c r="B94" s="919" t="s">
        <v>120</v>
      </c>
      <c r="C94" s="710" t="s">
        <v>1244</v>
      </c>
      <c r="D94" s="710" t="s">
        <v>1605</v>
      </c>
    </row>
    <row r="95" spans="1:4" ht="45" x14ac:dyDescent="0.2">
      <c r="A95" s="919"/>
      <c r="B95" s="919"/>
      <c r="C95" s="710" t="s">
        <v>1245</v>
      </c>
      <c r="D95" s="710" t="s">
        <v>1246</v>
      </c>
    </row>
    <row r="96" spans="1:4" ht="22.5" x14ac:dyDescent="0.2">
      <c r="A96" s="919"/>
      <c r="B96" s="919"/>
      <c r="C96" s="711"/>
      <c r="D96" s="710" t="s">
        <v>1247</v>
      </c>
    </row>
    <row r="97" spans="1:4" ht="33.75" x14ac:dyDescent="0.2">
      <c r="A97" s="919" t="s">
        <v>1206</v>
      </c>
      <c r="B97" s="710" t="s">
        <v>115</v>
      </c>
      <c r="C97" s="710" t="s">
        <v>1248</v>
      </c>
      <c r="D97" s="710" t="s">
        <v>1249</v>
      </c>
    </row>
    <row r="98" spans="1:4" ht="56.25" x14ac:dyDescent="0.2">
      <c r="A98" s="919"/>
      <c r="B98" s="710" t="s">
        <v>116</v>
      </c>
      <c r="C98" s="710" t="s">
        <v>1250</v>
      </c>
      <c r="D98" s="710" t="s">
        <v>1249</v>
      </c>
    </row>
    <row r="99" spans="1:4" ht="22.5" x14ac:dyDescent="0.2">
      <c r="A99" s="919"/>
      <c r="B99" s="710" t="s">
        <v>91</v>
      </c>
      <c r="C99" s="710" t="s">
        <v>1251</v>
      </c>
      <c r="D99" s="710" t="s">
        <v>1505</v>
      </c>
    </row>
    <row r="100" spans="1:4" ht="45" x14ac:dyDescent="0.2">
      <c r="A100" s="919"/>
      <c r="B100" s="710" t="s">
        <v>92</v>
      </c>
      <c r="C100" s="710" t="s">
        <v>1252</v>
      </c>
      <c r="D100" s="710" t="s">
        <v>1505</v>
      </c>
    </row>
    <row r="101" spans="1:4" ht="22.5" x14ac:dyDescent="0.2">
      <c r="A101" s="919"/>
      <c r="B101" s="710" t="s">
        <v>93</v>
      </c>
      <c r="C101" s="710" t="s">
        <v>1253</v>
      </c>
      <c r="D101" s="710" t="s">
        <v>1581</v>
      </c>
    </row>
  </sheetData>
  <mergeCells count="72">
    <mergeCell ref="A86:A87"/>
    <mergeCell ref="B86:B87"/>
    <mergeCell ref="C86:C87"/>
    <mergeCell ref="A97:A101"/>
    <mergeCell ref="D86:D87"/>
    <mergeCell ref="A88:A90"/>
    <mergeCell ref="A91:A92"/>
    <mergeCell ref="A93:A96"/>
    <mergeCell ref="B94:B96"/>
    <mergeCell ref="A76:A78"/>
    <mergeCell ref="B76:B77"/>
    <mergeCell ref="C76:C77"/>
    <mergeCell ref="B79:B80"/>
    <mergeCell ref="C79:C80"/>
    <mergeCell ref="A79:A85"/>
    <mergeCell ref="B81:B82"/>
    <mergeCell ref="C81:C82"/>
    <mergeCell ref="B83:B84"/>
    <mergeCell ref="C83:C84"/>
    <mergeCell ref="D56:D57"/>
    <mergeCell ref="A49:A55"/>
    <mergeCell ref="B49:B50"/>
    <mergeCell ref="C49:C50"/>
    <mergeCell ref="B51:B53"/>
    <mergeCell ref="C51:C53"/>
    <mergeCell ref="B54:B55"/>
    <mergeCell ref="C54:C55"/>
    <mergeCell ref="A56:A59"/>
    <mergeCell ref="A21:A28"/>
    <mergeCell ref="A29:A36"/>
    <mergeCell ref="B30:B31"/>
    <mergeCell ref="B32:B36"/>
    <mergeCell ref="A18:A20"/>
    <mergeCell ref="B18:B19"/>
    <mergeCell ref="B22:B23"/>
    <mergeCell ref="C43:C44"/>
    <mergeCell ref="B39:B40"/>
    <mergeCell ref="C39:C40"/>
    <mergeCell ref="A37:A40"/>
    <mergeCell ref="B46:B47"/>
    <mergeCell ref="A43:A45"/>
    <mergeCell ref="A46:A47"/>
    <mergeCell ref="A41:A42"/>
    <mergeCell ref="C22:C23"/>
    <mergeCell ref="C46:C47"/>
    <mergeCell ref="C56:C57"/>
    <mergeCell ref="B16:B17"/>
    <mergeCell ref="A63:A67"/>
    <mergeCell ref="B63:B64"/>
    <mergeCell ref="C63:C64"/>
    <mergeCell ref="A16:A17"/>
    <mergeCell ref="C16:C17"/>
    <mergeCell ref="C18:C19"/>
    <mergeCell ref="C30:C31"/>
    <mergeCell ref="C32:C36"/>
    <mergeCell ref="B58:B59"/>
    <mergeCell ref="C58:C59"/>
    <mergeCell ref="B56:B57"/>
    <mergeCell ref="B43:B44"/>
    <mergeCell ref="A68:A70"/>
    <mergeCell ref="B68:B70"/>
    <mergeCell ref="C68:C70"/>
    <mergeCell ref="A71:A75"/>
    <mergeCell ref="B71:B73"/>
    <mergeCell ref="C71:C73"/>
    <mergeCell ref="A7:D7"/>
    <mergeCell ref="A10:A12"/>
    <mergeCell ref="B10:B11"/>
    <mergeCell ref="C10:C11"/>
    <mergeCell ref="A13:A15"/>
    <mergeCell ref="B13:B15"/>
    <mergeCell ref="C13:C15"/>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M121"/>
  <sheetViews>
    <sheetView showGridLines="0" topLeftCell="A20" zoomScale="70" zoomScaleNormal="70" workbookViewId="0">
      <selection activeCell="D42" sqref="D42:D44"/>
    </sheetView>
  </sheetViews>
  <sheetFormatPr defaultColWidth="8.85546875" defaultRowHeight="12.75" x14ac:dyDescent="0.2"/>
  <cols>
    <col min="1" max="1" width="27" style="276" customWidth="1"/>
    <col min="2" max="2" width="33.42578125" style="276" customWidth="1"/>
    <col min="3" max="3" width="61.42578125" style="276" customWidth="1"/>
    <col min="4" max="4" width="169.140625" style="276" customWidth="1"/>
    <col min="5" max="6" width="18.85546875" style="276" customWidth="1"/>
    <col min="7" max="7" width="15.140625" style="276" customWidth="1"/>
    <col min="8" max="8" width="15.42578125" style="276" customWidth="1"/>
    <col min="9" max="10" width="14.85546875" style="276" customWidth="1"/>
    <col min="11" max="16384" width="8.85546875" style="276"/>
  </cols>
  <sheetData>
    <row r="2" spans="1:13" x14ac:dyDescent="0.2">
      <c r="A2" s="39"/>
      <c r="B2" s="39"/>
      <c r="C2" s="39"/>
      <c r="D2" s="39"/>
      <c r="E2" s="942"/>
      <c r="F2" s="942"/>
      <c r="G2" s="942"/>
    </row>
    <row r="3" spans="1:13" x14ac:dyDescent="0.2">
      <c r="A3" s="40"/>
      <c r="B3" s="40"/>
      <c r="C3" s="40"/>
      <c r="D3" s="40"/>
      <c r="E3" s="942"/>
      <c r="F3" s="942"/>
      <c r="G3" s="942"/>
    </row>
    <row r="4" spans="1:13" x14ac:dyDescent="0.2">
      <c r="A4" s="41"/>
      <c r="B4" s="37" t="s">
        <v>1507</v>
      </c>
      <c r="C4" s="39"/>
      <c r="D4" s="39"/>
      <c r="E4" s="942"/>
      <c r="F4" s="942"/>
      <c r="G4" s="942"/>
    </row>
    <row r="5" spans="1:13" x14ac:dyDescent="0.2">
      <c r="A5" s="39"/>
      <c r="B5" s="38"/>
      <c r="C5" s="39"/>
      <c r="D5" s="39"/>
      <c r="E5" s="942"/>
      <c r="F5" s="942"/>
      <c r="G5" s="942"/>
    </row>
    <row r="6" spans="1:13" x14ac:dyDescent="0.2">
      <c r="A6" s="42"/>
      <c r="B6" s="42"/>
      <c r="C6" s="42"/>
      <c r="D6" s="42"/>
      <c r="E6" s="942"/>
      <c r="F6" s="942"/>
      <c r="G6" s="942"/>
    </row>
    <row r="7" spans="1:13" ht="24" customHeight="1" x14ac:dyDescent="0.2">
      <c r="A7" s="918" t="s">
        <v>279</v>
      </c>
      <c r="B7" s="918"/>
      <c r="C7" s="918"/>
      <c r="D7" s="918"/>
    </row>
    <row r="8" spans="1:13" ht="24" customHeight="1" x14ac:dyDescent="0.2">
      <c r="A8" s="99"/>
      <c r="B8" s="99"/>
      <c r="C8" s="99"/>
      <c r="D8" s="99"/>
    </row>
    <row r="9" spans="1:13" x14ac:dyDescent="0.2">
      <c r="A9" s="16"/>
      <c r="B9" s="16" t="s">
        <v>280</v>
      </c>
      <c r="C9" s="16" t="s">
        <v>281</v>
      </c>
      <c r="D9" s="16" t="s">
        <v>1515</v>
      </c>
    </row>
    <row r="10" spans="1:13" ht="204" x14ac:dyDescent="0.2">
      <c r="A10" s="939" t="s">
        <v>224</v>
      </c>
      <c r="B10" s="616" t="s">
        <v>282</v>
      </c>
      <c r="C10" s="17" t="s">
        <v>283</v>
      </c>
      <c r="D10" s="943" t="s">
        <v>1616</v>
      </c>
      <c r="E10" s="43"/>
      <c r="F10" s="12"/>
      <c r="G10" s="12"/>
      <c r="H10" s="12"/>
      <c r="I10" s="12"/>
      <c r="J10" s="12"/>
      <c r="K10" s="12"/>
      <c r="L10" s="12"/>
      <c r="M10" s="12"/>
    </row>
    <row r="11" spans="1:13" ht="193.5" customHeight="1" x14ac:dyDescent="0.2">
      <c r="A11" s="939"/>
      <c r="B11" s="616" t="s">
        <v>284</v>
      </c>
      <c r="C11" s="17" t="s">
        <v>285</v>
      </c>
      <c r="D11" s="944"/>
    </row>
    <row r="12" spans="1:13" ht="318.75" customHeight="1" x14ac:dyDescent="0.2">
      <c r="A12" s="939" t="s">
        <v>286</v>
      </c>
      <c r="B12" s="616" t="s">
        <v>287</v>
      </c>
      <c r="C12" s="17" t="s">
        <v>288</v>
      </c>
      <c r="D12" s="943" t="s">
        <v>1615</v>
      </c>
    </row>
    <row r="13" spans="1:13" ht="354.75" customHeight="1" x14ac:dyDescent="0.2">
      <c r="A13" s="939"/>
      <c r="B13" s="616" t="s">
        <v>289</v>
      </c>
      <c r="C13" s="17" t="s">
        <v>290</v>
      </c>
      <c r="D13" s="945"/>
    </row>
    <row r="14" spans="1:13" ht="250.35" customHeight="1" x14ac:dyDescent="0.2">
      <c r="A14" s="939"/>
      <c r="B14" s="616" t="s">
        <v>291</v>
      </c>
      <c r="C14" s="17" t="s">
        <v>292</v>
      </c>
      <c r="D14" s="944"/>
    </row>
    <row r="15" spans="1:13" ht="185.1" customHeight="1" x14ac:dyDescent="0.2">
      <c r="A15" s="939" t="s">
        <v>245</v>
      </c>
      <c r="B15" s="616" t="s">
        <v>293</v>
      </c>
      <c r="C15" s="17" t="s">
        <v>294</v>
      </c>
      <c r="D15" s="943" t="s">
        <v>1617</v>
      </c>
    </row>
    <row r="16" spans="1:13" ht="174.6" customHeight="1" x14ac:dyDescent="0.2">
      <c r="A16" s="939"/>
      <c r="B16" s="616" t="s">
        <v>295</v>
      </c>
      <c r="C16" s="17" t="s">
        <v>296</v>
      </c>
      <c r="D16" s="945"/>
    </row>
    <row r="17" spans="1:8" ht="409.5" customHeight="1" x14ac:dyDescent="0.2">
      <c r="A17" s="939"/>
      <c r="B17" s="616" t="s">
        <v>297</v>
      </c>
      <c r="C17" s="17" t="s">
        <v>298</v>
      </c>
      <c r="D17" s="944"/>
    </row>
    <row r="18" spans="1:8" ht="230.85" customHeight="1" x14ac:dyDescent="0.2">
      <c r="A18" s="939" t="s">
        <v>299</v>
      </c>
      <c r="B18" s="616" t="s">
        <v>300</v>
      </c>
      <c r="C18" s="17" t="s">
        <v>301</v>
      </c>
      <c r="D18" s="943" t="s">
        <v>1619</v>
      </c>
    </row>
    <row r="19" spans="1:8" ht="211.35" customHeight="1" x14ac:dyDescent="0.2">
      <c r="A19" s="939"/>
      <c r="B19" s="616" t="s">
        <v>302</v>
      </c>
      <c r="C19" s="17" t="s">
        <v>303</v>
      </c>
      <c r="D19" s="944"/>
    </row>
    <row r="20" spans="1:8" ht="235.35" customHeight="1" x14ac:dyDescent="0.2">
      <c r="A20" s="939"/>
      <c r="B20" s="616" t="s">
        <v>304</v>
      </c>
      <c r="C20" s="17" t="s">
        <v>305</v>
      </c>
      <c r="D20" s="17" t="s">
        <v>1618</v>
      </c>
    </row>
    <row r="23" spans="1:8" x14ac:dyDescent="0.2">
      <c r="A23" s="8" t="s">
        <v>306</v>
      </c>
    </row>
    <row r="24" spans="1:8" ht="15" customHeight="1" x14ac:dyDescent="0.2">
      <c r="A24" s="932" t="s">
        <v>307</v>
      </c>
      <c r="B24" s="932" t="s">
        <v>308</v>
      </c>
      <c r="C24" s="932" t="s">
        <v>309</v>
      </c>
      <c r="D24" s="940" t="s">
        <v>310</v>
      </c>
      <c r="E24" s="932" t="s">
        <v>311</v>
      </c>
      <c r="F24" s="932"/>
      <c r="G24" s="932"/>
      <c r="H24" s="932" t="s">
        <v>312</v>
      </c>
    </row>
    <row r="25" spans="1:8" x14ac:dyDescent="0.2">
      <c r="A25" s="932"/>
      <c r="B25" s="932"/>
      <c r="C25" s="932"/>
      <c r="D25" s="941"/>
      <c r="E25" s="932"/>
      <c r="F25" s="932"/>
      <c r="G25" s="932"/>
      <c r="H25" s="932"/>
    </row>
    <row r="26" spans="1:8" x14ac:dyDescent="0.2">
      <c r="A26" s="932"/>
      <c r="B26" s="932"/>
      <c r="C26" s="932"/>
      <c r="D26" s="941"/>
      <c r="E26" s="612" t="s">
        <v>313</v>
      </c>
      <c r="F26" s="612" t="s">
        <v>314</v>
      </c>
      <c r="G26" s="612" t="s">
        <v>315</v>
      </c>
      <c r="H26" s="932"/>
    </row>
    <row r="27" spans="1:8" x14ac:dyDescent="0.2">
      <c r="A27" s="932"/>
      <c r="B27" s="932"/>
      <c r="C27" s="932"/>
      <c r="D27" s="856"/>
      <c r="E27" s="612">
        <v>2022</v>
      </c>
      <c r="F27" s="612" t="s">
        <v>151</v>
      </c>
      <c r="G27" s="612" t="s">
        <v>152</v>
      </c>
      <c r="H27" s="932"/>
    </row>
    <row r="28" spans="1:8" ht="15" customHeight="1" x14ac:dyDescent="0.2">
      <c r="A28" s="848" t="s">
        <v>316</v>
      </c>
      <c r="B28" s="933" t="s">
        <v>317</v>
      </c>
      <c r="C28" s="921" t="s">
        <v>153</v>
      </c>
      <c r="D28" s="610" t="s">
        <v>318</v>
      </c>
      <c r="E28" s="610" t="s">
        <v>154</v>
      </c>
      <c r="F28" s="610" t="s">
        <v>154</v>
      </c>
      <c r="G28" s="610" t="s">
        <v>155</v>
      </c>
      <c r="H28" s="615" t="s">
        <v>319</v>
      </c>
    </row>
    <row r="29" spans="1:8" x14ac:dyDescent="0.2">
      <c r="A29" s="848"/>
      <c r="B29" s="934"/>
      <c r="C29" s="921"/>
      <c r="D29" s="610" t="s">
        <v>320</v>
      </c>
      <c r="E29" s="610" t="s">
        <v>154</v>
      </c>
      <c r="F29" s="610" t="s">
        <v>154</v>
      </c>
      <c r="G29" s="610" t="s">
        <v>155</v>
      </c>
      <c r="H29" s="615" t="s">
        <v>321</v>
      </c>
    </row>
    <row r="30" spans="1:8" x14ac:dyDescent="0.2">
      <c r="A30" s="848"/>
      <c r="B30" s="934"/>
      <c r="C30" s="936" t="s">
        <v>153</v>
      </c>
      <c r="D30" s="610" t="s">
        <v>318</v>
      </c>
      <c r="E30" s="610" t="s">
        <v>154</v>
      </c>
      <c r="F30" s="610" t="s">
        <v>154</v>
      </c>
      <c r="G30" s="610" t="s">
        <v>155</v>
      </c>
      <c r="H30" s="615" t="s">
        <v>319</v>
      </c>
    </row>
    <row r="31" spans="1:8" x14ac:dyDescent="0.2">
      <c r="A31" s="848"/>
      <c r="B31" s="934"/>
      <c r="C31" s="936"/>
      <c r="D31" s="610" t="s">
        <v>320</v>
      </c>
      <c r="E31" s="610" t="s">
        <v>154</v>
      </c>
      <c r="F31" s="610" t="s">
        <v>154</v>
      </c>
      <c r="G31" s="610" t="s">
        <v>155</v>
      </c>
      <c r="H31" s="615" t="s">
        <v>322</v>
      </c>
    </row>
    <row r="32" spans="1:8" ht="13.7" customHeight="1" x14ac:dyDescent="0.2">
      <c r="A32" s="848"/>
      <c r="B32" s="934"/>
      <c r="C32" s="937" t="s">
        <v>153</v>
      </c>
      <c r="D32" s="610" t="s">
        <v>320</v>
      </c>
      <c r="E32" s="610" t="s">
        <v>154</v>
      </c>
      <c r="F32" s="610" t="s">
        <v>154</v>
      </c>
      <c r="G32" s="610" t="s">
        <v>155</v>
      </c>
      <c r="H32" s="615" t="s">
        <v>322</v>
      </c>
    </row>
    <row r="33" spans="1:8" ht="13.7" customHeight="1" x14ac:dyDescent="0.2">
      <c r="A33" s="848"/>
      <c r="B33" s="934"/>
      <c r="C33" s="937"/>
      <c r="D33" s="610" t="s">
        <v>318</v>
      </c>
      <c r="E33" s="610" t="s">
        <v>154</v>
      </c>
      <c r="F33" s="610" t="s">
        <v>154</v>
      </c>
      <c r="G33" s="610" t="s">
        <v>155</v>
      </c>
      <c r="H33" s="615" t="s">
        <v>319</v>
      </c>
    </row>
    <row r="34" spans="1:8" ht="13.7" customHeight="1" x14ac:dyDescent="0.2">
      <c r="A34" s="848" t="s">
        <v>323</v>
      </c>
      <c r="B34" s="934"/>
      <c r="C34" s="921" t="s">
        <v>153</v>
      </c>
      <c r="D34" s="610" t="s">
        <v>324</v>
      </c>
      <c r="E34" s="920" t="s">
        <v>154</v>
      </c>
      <c r="F34" s="920" t="s">
        <v>154</v>
      </c>
      <c r="G34" s="920" t="s">
        <v>155</v>
      </c>
      <c r="H34" s="938" t="s">
        <v>319</v>
      </c>
    </row>
    <row r="35" spans="1:8" ht="13.7" customHeight="1" x14ac:dyDescent="0.2">
      <c r="A35" s="848"/>
      <c r="B35" s="934"/>
      <c r="C35" s="921"/>
      <c r="D35" s="610" t="s">
        <v>320</v>
      </c>
      <c r="E35" s="920"/>
      <c r="F35" s="920"/>
      <c r="G35" s="920"/>
      <c r="H35" s="938"/>
    </row>
    <row r="36" spans="1:8" ht="13.7" customHeight="1" x14ac:dyDescent="0.2">
      <c r="A36" s="848"/>
      <c r="B36" s="934"/>
      <c r="C36" s="921"/>
      <c r="D36" s="610" t="s">
        <v>325</v>
      </c>
      <c r="E36" s="920"/>
      <c r="F36" s="920"/>
      <c r="G36" s="920"/>
      <c r="H36" s="938"/>
    </row>
    <row r="37" spans="1:8" ht="13.7" customHeight="1" x14ac:dyDescent="0.2">
      <c r="A37" s="848"/>
      <c r="B37" s="934"/>
      <c r="C37" s="613" t="s">
        <v>153</v>
      </c>
      <c r="D37" s="610" t="s">
        <v>326</v>
      </c>
      <c r="E37" s="610" t="s">
        <v>154</v>
      </c>
      <c r="F37" s="610" t="s">
        <v>154</v>
      </c>
      <c r="G37" s="610" t="s">
        <v>155</v>
      </c>
      <c r="H37" s="615" t="s">
        <v>319</v>
      </c>
    </row>
    <row r="38" spans="1:8" ht="13.7" customHeight="1" x14ac:dyDescent="0.2">
      <c r="A38" s="848"/>
      <c r="B38" s="934"/>
      <c r="C38" s="937" t="s">
        <v>153</v>
      </c>
      <c r="D38" s="610" t="s">
        <v>320</v>
      </c>
      <c r="E38" s="920" t="s">
        <v>154</v>
      </c>
      <c r="F38" s="920" t="s">
        <v>154</v>
      </c>
      <c r="G38" s="920" t="s">
        <v>155</v>
      </c>
      <c r="H38" s="938" t="s">
        <v>319</v>
      </c>
    </row>
    <row r="39" spans="1:8" ht="13.7" customHeight="1" x14ac:dyDescent="0.2">
      <c r="A39" s="848"/>
      <c r="B39" s="934"/>
      <c r="C39" s="937"/>
      <c r="D39" s="610" t="s">
        <v>325</v>
      </c>
      <c r="E39" s="920"/>
      <c r="F39" s="920"/>
      <c r="G39" s="920"/>
      <c r="H39" s="938"/>
    </row>
    <row r="40" spans="1:8" ht="13.7" customHeight="1" x14ac:dyDescent="0.2">
      <c r="A40" s="848"/>
      <c r="B40" s="934"/>
      <c r="C40" s="937"/>
      <c r="D40" s="610" t="s">
        <v>326</v>
      </c>
      <c r="E40" s="920"/>
      <c r="F40" s="920"/>
      <c r="G40" s="920"/>
      <c r="H40" s="938"/>
    </row>
    <row r="41" spans="1:8" ht="13.7" customHeight="1" x14ac:dyDescent="0.2">
      <c r="A41" s="848"/>
      <c r="B41" s="935"/>
      <c r="C41" s="937"/>
      <c r="D41" s="610" t="s">
        <v>324</v>
      </c>
      <c r="E41" s="610" t="s">
        <v>154</v>
      </c>
      <c r="F41" s="610" t="s">
        <v>154</v>
      </c>
      <c r="G41" s="610" t="s">
        <v>155</v>
      </c>
      <c r="H41" s="615" t="s">
        <v>321</v>
      </c>
    </row>
    <row r="42" spans="1:8" ht="15" customHeight="1" x14ac:dyDescent="0.2">
      <c r="A42" s="933" t="s">
        <v>327</v>
      </c>
      <c r="B42" s="848" t="s">
        <v>317</v>
      </c>
      <c r="C42" s="611" t="s">
        <v>153</v>
      </c>
      <c r="D42" s="881" t="s">
        <v>328</v>
      </c>
      <c r="E42" s="610" t="s">
        <v>154</v>
      </c>
      <c r="F42" s="610" t="s">
        <v>154</v>
      </c>
      <c r="G42" s="610" t="s">
        <v>155</v>
      </c>
      <c r="H42" s="615" t="s">
        <v>319</v>
      </c>
    </row>
    <row r="43" spans="1:8" x14ac:dyDescent="0.2">
      <c r="A43" s="934"/>
      <c r="B43" s="848"/>
      <c r="C43" s="613" t="s">
        <v>153</v>
      </c>
      <c r="D43" s="882"/>
      <c r="E43" s="610" t="s">
        <v>154</v>
      </c>
      <c r="F43" s="610" t="s">
        <v>154</v>
      </c>
      <c r="G43" s="610" t="s">
        <v>155</v>
      </c>
      <c r="H43" s="615" t="s">
        <v>319</v>
      </c>
    </row>
    <row r="44" spans="1:8" ht="13.7" customHeight="1" x14ac:dyDescent="0.2">
      <c r="A44" s="934"/>
      <c r="B44" s="848"/>
      <c r="C44" s="614" t="s">
        <v>153</v>
      </c>
      <c r="D44" s="883"/>
      <c r="E44" s="610" t="s">
        <v>154</v>
      </c>
      <c r="F44" s="610" t="s">
        <v>154</v>
      </c>
      <c r="G44" s="610" t="s">
        <v>155</v>
      </c>
      <c r="H44" s="615" t="s">
        <v>319</v>
      </c>
    </row>
    <row r="45" spans="1:8" ht="13.7" customHeight="1" x14ac:dyDescent="0.2">
      <c r="A45" s="934"/>
      <c r="B45" s="848" t="s">
        <v>329</v>
      </c>
      <c r="C45" s="611" t="s">
        <v>153</v>
      </c>
      <c r="D45" s="881" t="s">
        <v>330</v>
      </c>
      <c r="E45" s="610" t="s">
        <v>154</v>
      </c>
      <c r="F45" s="610" t="s">
        <v>154</v>
      </c>
      <c r="G45" s="610" t="s">
        <v>155</v>
      </c>
      <c r="H45" s="615" t="s">
        <v>319</v>
      </c>
    </row>
    <row r="46" spans="1:8" ht="13.7" customHeight="1" x14ac:dyDescent="0.2">
      <c r="A46" s="934"/>
      <c r="B46" s="848"/>
      <c r="C46" s="613" t="s">
        <v>153</v>
      </c>
      <c r="D46" s="882"/>
      <c r="E46" s="610" t="s">
        <v>154</v>
      </c>
      <c r="F46" s="610" t="s">
        <v>154</v>
      </c>
      <c r="G46" s="610" t="s">
        <v>155</v>
      </c>
      <c r="H46" s="615" t="s">
        <v>319</v>
      </c>
    </row>
    <row r="47" spans="1:8" ht="13.7" customHeight="1" x14ac:dyDescent="0.2">
      <c r="A47" s="935"/>
      <c r="B47" s="848"/>
      <c r="C47" s="614" t="s">
        <v>153</v>
      </c>
      <c r="D47" s="883"/>
      <c r="E47" s="610" t="s">
        <v>154</v>
      </c>
      <c r="F47" s="610" t="s">
        <v>154</v>
      </c>
      <c r="G47" s="610" t="s">
        <v>155</v>
      </c>
      <c r="H47" s="615" t="s">
        <v>319</v>
      </c>
    </row>
    <row r="48" spans="1:8" ht="25.5" x14ac:dyDescent="0.2">
      <c r="A48" s="933" t="s">
        <v>331</v>
      </c>
      <c r="B48" s="848" t="s">
        <v>332</v>
      </c>
      <c r="C48" s="611" t="s">
        <v>153</v>
      </c>
      <c r="D48" s="610" t="s">
        <v>333</v>
      </c>
      <c r="E48" s="610" t="s">
        <v>154</v>
      </c>
      <c r="F48" s="610" t="s">
        <v>154</v>
      </c>
      <c r="G48" s="610" t="s">
        <v>155</v>
      </c>
      <c r="H48" s="610" t="s">
        <v>321</v>
      </c>
    </row>
    <row r="49" spans="1:8" x14ac:dyDescent="0.2">
      <c r="A49" s="934"/>
      <c r="B49" s="848"/>
      <c r="C49" s="936" t="s">
        <v>153</v>
      </c>
      <c r="D49" s="610" t="s">
        <v>324</v>
      </c>
      <c r="E49" s="610" t="s">
        <v>154</v>
      </c>
      <c r="F49" s="610" t="s">
        <v>154</v>
      </c>
      <c r="G49" s="610" t="s">
        <v>155</v>
      </c>
      <c r="H49" s="610" t="s">
        <v>321</v>
      </c>
    </row>
    <row r="50" spans="1:8" x14ac:dyDescent="0.2">
      <c r="A50" s="934"/>
      <c r="B50" s="848"/>
      <c r="C50" s="936"/>
      <c r="D50" s="610" t="s">
        <v>320</v>
      </c>
      <c r="E50" s="610" t="s">
        <v>154</v>
      </c>
      <c r="F50" s="610" t="s">
        <v>154</v>
      </c>
      <c r="G50" s="610" t="s">
        <v>155</v>
      </c>
      <c r="H50" s="610" t="s">
        <v>322</v>
      </c>
    </row>
    <row r="51" spans="1:8" x14ac:dyDescent="0.2">
      <c r="A51" s="934"/>
      <c r="B51" s="848"/>
      <c r="C51" s="937" t="s">
        <v>153</v>
      </c>
      <c r="D51" s="610" t="s">
        <v>324</v>
      </c>
      <c r="E51" s="610" t="s">
        <v>154</v>
      </c>
      <c r="F51" s="610" t="s">
        <v>154</v>
      </c>
      <c r="G51" s="610" t="s">
        <v>155</v>
      </c>
      <c r="H51" s="610" t="s">
        <v>321</v>
      </c>
    </row>
    <row r="52" spans="1:8" x14ac:dyDescent="0.2">
      <c r="A52" s="935"/>
      <c r="B52" s="848"/>
      <c r="C52" s="937"/>
      <c r="D52" s="610" t="s">
        <v>320</v>
      </c>
      <c r="E52" s="610" t="s">
        <v>154</v>
      </c>
      <c r="F52" s="610" t="s">
        <v>154</v>
      </c>
      <c r="G52" s="610" t="s">
        <v>155</v>
      </c>
      <c r="H52" s="610" t="s">
        <v>322</v>
      </c>
    </row>
    <row r="53" spans="1:8" ht="15" customHeight="1" x14ac:dyDescent="0.2">
      <c r="A53" s="933" t="s">
        <v>334</v>
      </c>
      <c r="B53" s="848" t="s">
        <v>335</v>
      </c>
      <c r="C53" s="129" t="s">
        <v>153</v>
      </c>
      <c r="D53" s="881" t="s">
        <v>326</v>
      </c>
      <c r="E53" s="610" t="s">
        <v>154</v>
      </c>
      <c r="F53" s="610" t="s">
        <v>154</v>
      </c>
      <c r="G53" s="610" t="s">
        <v>155</v>
      </c>
      <c r="H53" s="610" t="s">
        <v>319</v>
      </c>
    </row>
    <row r="54" spans="1:8" x14ac:dyDescent="0.2">
      <c r="A54" s="934"/>
      <c r="B54" s="848"/>
      <c r="C54" s="613" t="s">
        <v>153</v>
      </c>
      <c r="D54" s="882"/>
      <c r="E54" s="610" t="s">
        <v>154</v>
      </c>
      <c r="F54" s="610" t="s">
        <v>154</v>
      </c>
      <c r="G54" s="610" t="s">
        <v>155</v>
      </c>
      <c r="H54" s="610" t="s">
        <v>319</v>
      </c>
    </row>
    <row r="55" spans="1:8" ht="13.7" customHeight="1" x14ac:dyDescent="0.2">
      <c r="A55" s="935"/>
      <c r="B55" s="848"/>
      <c r="C55" s="130" t="s">
        <v>153</v>
      </c>
      <c r="D55" s="883"/>
      <c r="E55" s="610" t="s">
        <v>154</v>
      </c>
      <c r="F55" s="610" t="s">
        <v>154</v>
      </c>
      <c r="G55" s="610" t="s">
        <v>155</v>
      </c>
      <c r="H55" s="610" t="s">
        <v>319</v>
      </c>
    </row>
    <row r="56" spans="1:8" ht="6" customHeight="1" x14ac:dyDescent="0.2">
      <c r="A56" s="933" t="s">
        <v>336</v>
      </c>
      <c r="B56" s="848" t="s">
        <v>337</v>
      </c>
      <c r="C56" s="921" t="s">
        <v>153</v>
      </c>
      <c r="D56" s="881" t="s">
        <v>326</v>
      </c>
      <c r="E56" s="920" t="s">
        <v>154</v>
      </c>
      <c r="F56" s="920" t="s">
        <v>154</v>
      </c>
      <c r="G56" s="920" t="s">
        <v>155</v>
      </c>
      <c r="H56" s="920" t="s">
        <v>319</v>
      </c>
    </row>
    <row r="57" spans="1:8" x14ac:dyDescent="0.2">
      <c r="A57" s="934"/>
      <c r="B57" s="848"/>
      <c r="C57" s="921"/>
      <c r="D57" s="882"/>
      <c r="E57" s="920"/>
      <c r="F57" s="920"/>
      <c r="G57" s="920"/>
      <c r="H57" s="920"/>
    </row>
    <row r="58" spans="1:8" x14ac:dyDescent="0.2">
      <c r="A58" s="934"/>
      <c r="B58" s="848"/>
      <c r="C58" s="613" t="s">
        <v>153</v>
      </c>
      <c r="D58" s="882"/>
      <c r="E58" s="610" t="s">
        <v>154</v>
      </c>
      <c r="F58" s="610" t="s">
        <v>154</v>
      </c>
      <c r="G58" s="610" t="s">
        <v>155</v>
      </c>
      <c r="H58" s="610" t="s">
        <v>319</v>
      </c>
    </row>
    <row r="59" spans="1:8" x14ac:dyDescent="0.2">
      <c r="A59" s="935"/>
      <c r="B59" s="848"/>
      <c r="C59" s="614" t="s">
        <v>153</v>
      </c>
      <c r="D59" s="883"/>
      <c r="E59" s="610" t="s">
        <v>154</v>
      </c>
      <c r="F59" s="610" t="s">
        <v>154</v>
      </c>
      <c r="G59" s="610" t="s">
        <v>155</v>
      </c>
      <c r="H59" s="610" t="s">
        <v>319</v>
      </c>
    </row>
    <row r="60" spans="1:8" ht="12.6" customHeight="1" x14ac:dyDescent="0.2">
      <c r="A60" s="848" t="s">
        <v>338</v>
      </c>
      <c r="B60" s="848" t="s">
        <v>317</v>
      </c>
      <c r="C60" s="921" t="s">
        <v>153</v>
      </c>
      <c r="D60" s="881" t="s">
        <v>326</v>
      </c>
      <c r="E60" s="920" t="s">
        <v>154</v>
      </c>
      <c r="F60" s="920" t="s">
        <v>154</v>
      </c>
      <c r="G60" s="920" t="s">
        <v>155</v>
      </c>
      <c r="H60" s="920" t="s">
        <v>319</v>
      </c>
    </row>
    <row r="61" spans="1:8" x14ac:dyDescent="0.2">
      <c r="A61" s="848"/>
      <c r="B61" s="848"/>
      <c r="C61" s="921"/>
      <c r="D61" s="882"/>
      <c r="E61" s="920"/>
      <c r="F61" s="920"/>
      <c r="G61" s="920"/>
      <c r="H61" s="920"/>
    </row>
    <row r="62" spans="1:8" x14ac:dyDescent="0.2">
      <c r="A62" s="848"/>
      <c r="B62" s="848"/>
      <c r="C62" s="613" t="s">
        <v>153</v>
      </c>
      <c r="D62" s="882"/>
      <c r="E62" s="610" t="s">
        <v>154</v>
      </c>
      <c r="F62" s="610" t="s">
        <v>154</v>
      </c>
      <c r="G62" s="610" t="s">
        <v>155</v>
      </c>
      <c r="H62" s="610" t="s">
        <v>321</v>
      </c>
    </row>
    <row r="63" spans="1:8" x14ac:dyDescent="0.2">
      <c r="A63" s="848"/>
      <c r="B63" s="848"/>
      <c r="C63" s="614" t="s">
        <v>153</v>
      </c>
      <c r="D63" s="883"/>
      <c r="E63" s="610" t="s">
        <v>154</v>
      </c>
      <c r="F63" s="610" t="s">
        <v>154</v>
      </c>
      <c r="G63" s="610" t="s">
        <v>155</v>
      </c>
      <c r="H63" s="610" t="s">
        <v>319</v>
      </c>
    </row>
    <row r="64" spans="1:8" ht="15" customHeight="1" x14ac:dyDescent="0.2">
      <c r="A64" s="848" t="s">
        <v>339</v>
      </c>
      <c r="B64" s="848" t="s">
        <v>340</v>
      </c>
      <c r="C64" s="611" t="s">
        <v>153</v>
      </c>
      <c r="D64" s="881" t="s">
        <v>326</v>
      </c>
      <c r="E64" s="610" t="s">
        <v>154</v>
      </c>
      <c r="F64" s="610" t="s">
        <v>154</v>
      </c>
      <c r="G64" s="610" t="s">
        <v>155</v>
      </c>
      <c r="H64" s="610" t="s">
        <v>319</v>
      </c>
    </row>
    <row r="65" spans="1:10" x14ac:dyDescent="0.2">
      <c r="A65" s="848"/>
      <c r="B65" s="848"/>
      <c r="C65" s="613" t="s">
        <v>153</v>
      </c>
      <c r="D65" s="882"/>
      <c r="E65" s="610" t="s">
        <v>154</v>
      </c>
      <c r="F65" s="610" t="s">
        <v>154</v>
      </c>
      <c r="G65" s="610" t="s">
        <v>155</v>
      </c>
      <c r="H65" s="610" t="s">
        <v>319</v>
      </c>
    </row>
    <row r="66" spans="1:10" ht="13.7" customHeight="1" x14ac:dyDescent="0.2">
      <c r="A66" s="848"/>
      <c r="B66" s="848"/>
      <c r="C66" s="614" t="s">
        <v>153</v>
      </c>
      <c r="D66" s="883"/>
      <c r="E66" s="610" t="s">
        <v>154</v>
      </c>
      <c r="F66" s="610" t="s">
        <v>154</v>
      </c>
      <c r="G66" s="610" t="s">
        <v>155</v>
      </c>
      <c r="H66" s="610" t="s">
        <v>319</v>
      </c>
    </row>
    <row r="67" spans="1:10" x14ac:dyDescent="0.2">
      <c r="A67" s="131" t="s">
        <v>157</v>
      </c>
    </row>
    <row r="68" spans="1:10" x14ac:dyDescent="0.2">
      <c r="A68" s="131" t="s">
        <v>158</v>
      </c>
    </row>
    <row r="69" spans="1:10" x14ac:dyDescent="0.2">
      <c r="A69" s="131" t="s">
        <v>159</v>
      </c>
    </row>
    <row r="70" spans="1:10" x14ac:dyDescent="0.2">
      <c r="A70" s="10" t="s">
        <v>341</v>
      </c>
      <c r="B70" s="10"/>
      <c r="C70" s="10"/>
    </row>
    <row r="71" spans="1:10" x14ac:dyDescent="0.2">
      <c r="A71" s="10" t="s">
        <v>342</v>
      </c>
      <c r="B71" s="10"/>
    </row>
    <row r="73" spans="1:10" x14ac:dyDescent="0.2">
      <c r="A73" s="8" t="s">
        <v>343</v>
      </c>
    </row>
    <row r="74" spans="1:10" ht="51" x14ac:dyDescent="0.2">
      <c r="A74" s="932" t="s">
        <v>344</v>
      </c>
      <c r="B74" s="932" t="s">
        <v>345</v>
      </c>
      <c r="C74" s="932" t="s">
        <v>308</v>
      </c>
      <c r="D74" s="932" t="s">
        <v>346</v>
      </c>
      <c r="E74" s="802" t="s">
        <v>347</v>
      </c>
      <c r="F74" s="802"/>
      <c r="G74" s="932" t="s">
        <v>311</v>
      </c>
      <c r="H74" s="932"/>
      <c r="I74" s="932"/>
      <c r="J74" s="612" t="s">
        <v>348</v>
      </c>
    </row>
    <row r="75" spans="1:10" ht="25.5" x14ac:dyDescent="0.2">
      <c r="A75" s="932"/>
      <c r="B75" s="932"/>
      <c r="C75" s="932"/>
      <c r="D75" s="932"/>
      <c r="E75" s="802" t="s">
        <v>349</v>
      </c>
      <c r="F75" s="802" t="s">
        <v>350</v>
      </c>
      <c r="G75" s="612" t="s">
        <v>351</v>
      </c>
      <c r="H75" s="612" t="s">
        <v>352</v>
      </c>
      <c r="I75" s="612" t="s">
        <v>353</v>
      </c>
      <c r="J75" s="925"/>
    </row>
    <row r="76" spans="1:10" ht="10.5" customHeight="1" x14ac:dyDescent="0.2">
      <c r="A76" s="932"/>
      <c r="B76" s="932"/>
      <c r="C76" s="932"/>
      <c r="D76" s="932"/>
      <c r="E76" s="802"/>
      <c r="F76" s="802"/>
      <c r="G76" s="612">
        <v>2022</v>
      </c>
      <c r="H76" s="612" t="s">
        <v>151</v>
      </c>
      <c r="I76" s="612" t="s">
        <v>152</v>
      </c>
      <c r="J76" s="925"/>
    </row>
    <row r="77" spans="1:10" ht="14.85" customHeight="1" x14ac:dyDescent="0.2">
      <c r="A77" s="920" t="s">
        <v>354</v>
      </c>
      <c r="B77" s="920" t="s">
        <v>355</v>
      </c>
      <c r="C77" s="920" t="s">
        <v>356</v>
      </c>
      <c r="D77" s="611" t="s">
        <v>153</v>
      </c>
      <c r="E77" s="926" t="s">
        <v>1516</v>
      </c>
      <c r="F77" s="927"/>
      <c r="G77" s="610" t="s">
        <v>154</v>
      </c>
      <c r="H77" s="610" t="s">
        <v>155</v>
      </c>
      <c r="I77" s="610" t="s">
        <v>155</v>
      </c>
      <c r="J77" s="610" t="s">
        <v>322</v>
      </c>
    </row>
    <row r="78" spans="1:10" x14ac:dyDescent="0.2">
      <c r="A78" s="920"/>
      <c r="B78" s="920"/>
      <c r="C78" s="920"/>
      <c r="D78" s="613" t="s">
        <v>153</v>
      </c>
      <c r="E78" s="928"/>
      <c r="F78" s="929"/>
      <c r="G78" s="610" t="s">
        <v>154</v>
      </c>
      <c r="H78" s="610" t="s">
        <v>155</v>
      </c>
      <c r="I78" s="610" t="s">
        <v>155</v>
      </c>
      <c r="J78" s="610" t="s">
        <v>321</v>
      </c>
    </row>
    <row r="79" spans="1:10" x14ac:dyDescent="0.2">
      <c r="A79" s="920"/>
      <c r="B79" s="920"/>
      <c r="C79" s="920"/>
      <c r="D79" s="614" t="s">
        <v>153</v>
      </c>
      <c r="E79" s="928"/>
      <c r="F79" s="929"/>
      <c r="G79" s="610" t="s">
        <v>154</v>
      </c>
      <c r="H79" s="610" t="s">
        <v>155</v>
      </c>
      <c r="I79" s="610" t="s">
        <v>155</v>
      </c>
      <c r="J79" s="610" t="s">
        <v>319</v>
      </c>
    </row>
    <row r="80" spans="1:10" x14ac:dyDescent="0.2">
      <c r="A80" s="920"/>
      <c r="B80" s="920" t="s">
        <v>357</v>
      </c>
      <c r="C80" s="920" t="s">
        <v>358</v>
      </c>
      <c r="D80" s="611" t="s">
        <v>153</v>
      </c>
      <c r="E80" s="928"/>
      <c r="F80" s="929"/>
      <c r="G80" s="610" t="s">
        <v>154</v>
      </c>
      <c r="H80" s="610" t="s">
        <v>154</v>
      </c>
      <c r="I80" s="610" t="s">
        <v>155</v>
      </c>
      <c r="J80" s="610" t="s">
        <v>322</v>
      </c>
    </row>
    <row r="81" spans="1:10" x14ac:dyDescent="0.2">
      <c r="A81" s="920"/>
      <c r="B81" s="920"/>
      <c r="C81" s="920"/>
      <c r="D81" s="613" t="s">
        <v>153</v>
      </c>
      <c r="E81" s="928"/>
      <c r="F81" s="929"/>
      <c r="G81" s="610" t="s">
        <v>154</v>
      </c>
      <c r="H81" s="610" t="s">
        <v>154</v>
      </c>
      <c r="I81" s="610" t="s">
        <v>155</v>
      </c>
      <c r="J81" s="610" t="s">
        <v>322</v>
      </c>
    </row>
    <row r="82" spans="1:10" ht="12.6" customHeight="1" x14ac:dyDescent="0.2">
      <c r="A82" s="920"/>
      <c r="B82" s="920"/>
      <c r="C82" s="920"/>
      <c r="D82" s="614" t="s">
        <v>153</v>
      </c>
      <c r="E82" s="928"/>
      <c r="F82" s="929"/>
      <c r="G82" s="610" t="s">
        <v>154</v>
      </c>
      <c r="H82" s="610" t="s">
        <v>154</v>
      </c>
      <c r="I82" s="610" t="s">
        <v>155</v>
      </c>
      <c r="J82" s="610" t="s">
        <v>322</v>
      </c>
    </row>
    <row r="83" spans="1:10" ht="19.5" customHeight="1" x14ac:dyDescent="0.2">
      <c r="A83" s="920"/>
      <c r="B83" s="920" t="s">
        <v>359</v>
      </c>
      <c r="C83" s="920" t="s">
        <v>360</v>
      </c>
      <c r="D83" s="611" t="s">
        <v>153</v>
      </c>
      <c r="E83" s="928"/>
      <c r="F83" s="929"/>
      <c r="G83" s="610" t="s">
        <v>154</v>
      </c>
      <c r="H83" s="610" t="s">
        <v>154</v>
      </c>
      <c r="I83" s="610" t="s">
        <v>155</v>
      </c>
      <c r="J83" s="610" t="s">
        <v>321</v>
      </c>
    </row>
    <row r="84" spans="1:10" ht="18" customHeight="1" x14ac:dyDescent="0.2">
      <c r="A84" s="920"/>
      <c r="B84" s="920"/>
      <c r="C84" s="920"/>
      <c r="D84" s="613" t="s">
        <v>153</v>
      </c>
      <c r="E84" s="928"/>
      <c r="F84" s="929"/>
      <c r="G84" s="610" t="s">
        <v>154</v>
      </c>
      <c r="H84" s="610" t="s">
        <v>154</v>
      </c>
      <c r="I84" s="610" t="s">
        <v>155</v>
      </c>
      <c r="J84" s="610" t="s">
        <v>322</v>
      </c>
    </row>
    <row r="85" spans="1:10" ht="13.35" customHeight="1" x14ac:dyDescent="0.2">
      <c r="A85" s="920"/>
      <c r="B85" s="920"/>
      <c r="C85" s="920"/>
      <c r="D85" s="614" t="s">
        <v>153</v>
      </c>
      <c r="E85" s="930"/>
      <c r="F85" s="931"/>
      <c r="G85" s="610" t="s">
        <v>154</v>
      </c>
      <c r="H85" s="610" t="s">
        <v>154</v>
      </c>
      <c r="I85" s="610" t="s">
        <v>155</v>
      </c>
      <c r="J85" s="610" t="s">
        <v>322</v>
      </c>
    </row>
    <row r="86" spans="1:10" x14ac:dyDescent="0.2">
      <c r="A86" s="920"/>
      <c r="B86" s="920" t="s">
        <v>361</v>
      </c>
      <c r="C86" s="920" t="s">
        <v>358</v>
      </c>
      <c r="D86" s="611" t="s">
        <v>153</v>
      </c>
      <c r="E86" s="610"/>
      <c r="F86" s="610" t="s">
        <v>156</v>
      </c>
      <c r="G86" s="610" t="s">
        <v>154</v>
      </c>
      <c r="H86" s="610" t="s">
        <v>154</v>
      </c>
      <c r="I86" s="610" t="s">
        <v>155</v>
      </c>
      <c r="J86" s="610" t="s">
        <v>322</v>
      </c>
    </row>
    <row r="87" spans="1:10" x14ac:dyDescent="0.2">
      <c r="A87" s="920"/>
      <c r="B87" s="920"/>
      <c r="C87" s="920"/>
      <c r="D87" s="613" t="s">
        <v>153</v>
      </c>
      <c r="E87" s="610"/>
      <c r="F87" s="610" t="s">
        <v>156</v>
      </c>
      <c r="G87" s="610" t="s">
        <v>154</v>
      </c>
      <c r="H87" s="610" t="s">
        <v>155</v>
      </c>
      <c r="I87" s="610" t="s">
        <v>155</v>
      </c>
      <c r="J87" s="610" t="s">
        <v>321</v>
      </c>
    </row>
    <row r="88" spans="1:10" x14ac:dyDescent="0.2">
      <c r="A88" s="920"/>
      <c r="B88" s="920"/>
      <c r="C88" s="920"/>
      <c r="D88" s="614" t="s">
        <v>153</v>
      </c>
      <c r="E88" s="610"/>
      <c r="F88" s="610" t="s">
        <v>156</v>
      </c>
      <c r="G88" s="610" t="s">
        <v>154</v>
      </c>
      <c r="H88" s="610" t="s">
        <v>155</v>
      </c>
      <c r="I88" s="610" t="s">
        <v>155</v>
      </c>
      <c r="J88" s="610" t="s">
        <v>319</v>
      </c>
    </row>
    <row r="89" spans="1:10" ht="15" customHeight="1" x14ac:dyDescent="0.2">
      <c r="A89" s="920" t="s">
        <v>362</v>
      </c>
      <c r="B89" s="920" t="s">
        <v>363</v>
      </c>
      <c r="C89" s="920" t="s">
        <v>364</v>
      </c>
      <c r="D89" s="921" t="s">
        <v>153</v>
      </c>
      <c r="E89" s="926" t="s">
        <v>1516</v>
      </c>
      <c r="F89" s="927"/>
      <c r="G89" s="920" t="s">
        <v>154</v>
      </c>
      <c r="H89" s="920" t="s">
        <v>155</v>
      </c>
      <c r="I89" s="920" t="s">
        <v>155</v>
      </c>
      <c r="J89" s="920" t="s">
        <v>322</v>
      </c>
    </row>
    <row r="90" spans="1:10" x14ac:dyDescent="0.2">
      <c r="A90" s="920"/>
      <c r="B90" s="920"/>
      <c r="C90" s="920"/>
      <c r="D90" s="921"/>
      <c r="E90" s="928"/>
      <c r="F90" s="929"/>
      <c r="G90" s="920"/>
      <c r="H90" s="920"/>
      <c r="I90" s="920"/>
      <c r="J90" s="920"/>
    </row>
    <row r="91" spans="1:10" x14ac:dyDescent="0.2">
      <c r="A91" s="920"/>
      <c r="B91" s="920"/>
      <c r="C91" s="920"/>
      <c r="D91" s="613" t="s">
        <v>153</v>
      </c>
      <c r="E91" s="928"/>
      <c r="F91" s="929"/>
      <c r="G91" s="610" t="s">
        <v>154</v>
      </c>
      <c r="H91" s="610" t="s">
        <v>155</v>
      </c>
      <c r="I91" s="610" t="s">
        <v>155</v>
      </c>
      <c r="J91" s="610" t="s">
        <v>321</v>
      </c>
    </row>
    <row r="92" spans="1:10" ht="12.6" customHeight="1" x14ac:dyDescent="0.2">
      <c r="A92" s="920"/>
      <c r="B92" s="920"/>
      <c r="C92" s="920"/>
      <c r="D92" s="614" t="s">
        <v>153</v>
      </c>
      <c r="E92" s="930"/>
      <c r="F92" s="931"/>
      <c r="G92" s="610" t="s">
        <v>154</v>
      </c>
      <c r="H92" s="610" t="s">
        <v>155</v>
      </c>
      <c r="I92" s="610" t="s">
        <v>155</v>
      </c>
      <c r="J92" s="610" t="s">
        <v>319</v>
      </c>
    </row>
    <row r="93" spans="1:10" ht="12.6" customHeight="1" x14ac:dyDescent="0.2">
      <c r="A93" s="920"/>
      <c r="B93" s="922" t="s">
        <v>365</v>
      </c>
      <c r="C93" s="922" t="s">
        <v>366</v>
      </c>
      <c r="D93" s="611" t="s">
        <v>153</v>
      </c>
      <c r="E93" s="610" t="s">
        <v>156</v>
      </c>
      <c r="F93" s="610"/>
      <c r="G93" s="610" t="s">
        <v>155</v>
      </c>
      <c r="H93" s="610" t="s">
        <v>155</v>
      </c>
      <c r="I93" s="610" t="s">
        <v>155</v>
      </c>
      <c r="J93" s="610" t="s">
        <v>322</v>
      </c>
    </row>
    <row r="94" spans="1:10" x14ac:dyDescent="0.2">
      <c r="A94" s="920"/>
      <c r="B94" s="923"/>
      <c r="C94" s="923"/>
      <c r="D94" s="613" t="s">
        <v>153</v>
      </c>
      <c r="E94" s="610" t="s">
        <v>156</v>
      </c>
      <c r="F94" s="610"/>
      <c r="G94" s="610" t="s">
        <v>155</v>
      </c>
      <c r="H94" s="610" t="s">
        <v>155</v>
      </c>
      <c r="I94" s="610" t="s">
        <v>155</v>
      </c>
      <c r="J94" s="610" t="s">
        <v>321</v>
      </c>
    </row>
    <row r="95" spans="1:10" x14ac:dyDescent="0.2">
      <c r="A95" s="920"/>
      <c r="B95" s="924"/>
      <c r="C95" s="924"/>
      <c r="D95" s="614" t="s">
        <v>153</v>
      </c>
      <c r="E95" s="610" t="s">
        <v>156</v>
      </c>
      <c r="F95" s="610"/>
      <c r="G95" s="610" t="s">
        <v>155</v>
      </c>
      <c r="H95" s="610" t="s">
        <v>155</v>
      </c>
      <c r="I95" s="610" t="s">
        <v>155</v>
      </c>
      <c r="J95" s="610" t="s">
        <v>319</v>
      </c>
    </row>
    <row r="96" spans="1:10" x14ac:dyDescent="0.2">
      <c r="A96" s="920"/>
      <c r="B96" s="920" t="s">
        <v>367</v>
      </c>
      <c r="C96" s="920" t="s">
        <v>368</v>
      </c>
      <c r="D96" s="611" t="s">
        <v>153</v>
      </c>
      <c r="E96" s="610"/>
      <c r="F96" s="610" t="s">
        <v>156</v>
      </c>
      <c r="G96" s="610" t="s">
        <v>154</v>
      </c>
      <c r="H96" s="610" t="s">
        <v>155</v>
      </c>
      <c r="I96" s="610" t="s">
        <v>155</v>
      </c>
      <c r="J96" s="610" t="s">
        <v>321</v>
      </c>
    </row>
    <row r="97" spans="1:10" x14ac:dyDescent="0.2">
      <c r="A97" s="920"/>
      <c r="B97" s="920"/>
      <c r="C97" s="920"/>
      <c r="D97" s="613" t="s">
        <v>153</v>
      </c>
      <c r="E97" s="610"/>
      <c r="F97" s="610" t="s">
        <v>156</v>
      </c>
      <c r="G97" s="610" t="s">
        <v>154</v>
      </c>
      <c r="H97" s="610" t="s">
        <v>155</v>
      </c>
      <c r="I97" s="610" t="s">
        <v>155</v>
      </c>
      <c r="J97" s="610" t="s">
        <v>321</v>
      </c>
    </row>
    <row r="98" spans="1:10" x14ac:dyDescent="0.2">
      <c r="A98" s="920"/>
      <c r="B98" s="920"/>
      <c r="C98" s="920"/>
      <c r="D98" s="614" t="s">
        <v>153</v>
      </c>
      <c r="E98" s="610"/>
      <c r="F98" s="610" t="s">
        <v>156</v>
      </c>
      <c r="G98" s="610" t="s">
        <v>154</v>
      </c>
      <c r="H98" s="610" t="s">
        <v>155</v>
      </c>
      <c r="I98" s="610" t="s">
        <v>155</v>
      </c>
      <c r="J98" s="610" t="s">
        <v>319</v>
      </c>
    </row>
    <row r="99" spans="1:10" x14ac:dyDescent="0.2">
      <c r="A99" s="920"/>
      <c r="B99" s="920" t="s">
        <v>369</v>
      </c>
      <c r="C99" s="920" t="s">
        <v>370</v>
      </c>
      <c r="D99" s="611" t="s">
        <v>153</v>
      </c>
      <c r="E99" s="685"/>
      <c r="F99" s="610" t="s">
        <v>156</v>
      </c>
      <c r="G99" s="610" t="s">
        <v>155</v>
      </c>
      <c r="H99" s="610" t="s">
        <v>155</v>
      </c>
      <c r="I99" s="610" t="s">
        <v>155</v>
      </c>
      <c r="J99" s="610" t="s">
        <v>319</v>
      </c>
    </row>
    <row r="100" spans="1:10" x14ac:dyDescent="0.2">
      <c r="A100" s="920"/>
      <c r="B100" s="920"/>
      <c r="C100" s="920"/>
      <c r="D100" s="613" t="s">
        <v>153</v>
      </c>
      <c r="E100" s="610"/>
      <c r="F100" s="610" t="s">
        <v>156</v>
      </c>
      <c r="G100" s="610" t="s">
        <v>155</v>
      </c>
      <c r="H100" s="610" t="s">
        <v>155</v>
      </c>
      <c r="I100" s="610" t="s">
        <v>155</v>
      </c>
      <c r="J100" s="610" t="s">
        <v>319</v>
      </c>
    </row>
    <row r="101" spans="1:10" x14ac:dyDescent="0.2">
      <c r="A101" s="920"/>
      <c r="B101" s="920"/>
      <c r="C101" s="920"/>
      <c r="D101" s="614" t="s">
        <v>153</v>
      </c>
      <c r="E101" s="610"/>
      <c r="F101" s="610" t="s">
        <v>156</v>
      </c>
      <c r="G101" s="610" t="s">
        <v>155</v>
      </c>
      <c r="H101" s="610" t="s">
        <v>155</v>
      </c>
      <c r="I101" s="610" t="s">
        <v>155</v>
      </c>
      <c r="J101" s="610" t="s">
        <v>319</v>
      </c>
    </row>
    <row r="102" spans="1:10" x14ac:dyDescent="0.2">
      <c r="A102" s="920"/>
      <c r="B102" s="920" t="s">
        <v>371</v>
      </c>
      <c r="C102" s="920" t="s">
        <v>372</v>
      </c>
      <c r="D102" s="611" t="s">
        <v>153</v>
      </c>
      <c r="E102" s="685"/>
      <c r="F102" s="610" t="s">
        <v>156</v>
      </c>
      <c r="G102" s="610" t="s">
        <v>154</v>
      </c>
      <c r="H102" s="610" t="s">
        <v>154</v>
      </c>
      <c r="I102" s="610" t="s">
        <v>155</v>
      </c>
      <c r="J102" s="610" t="s">
        <v>319</v>
      </c>
    </row>
    <row r="103" spans="1:10" x14ac:dyDescent="0.2">
      <c r="A103" s="920"/>
      <c r="B103" s="920"/>
      <c r="C103" s="920"/>
      <c r="D103" s="613" t="s">
        <v>153</v>
      </c>
      <c r="E103" s="610"/>
      <c r="F103" s="610" t="s">
        <v>156</v>
      </c>
      <c r="G103" s="610" t="s">
        <v>154</v>
      </c>
      <c r="H103" s="610" t="s">
        <v>154</v>
      </c>
      <c r="I103" s="610" t="s">
        <v>155</v>
      </c>
      <c r="J103" s="610" t="s">
        <v>319</v>
      </c>
    </row>
    <row r="104" spans="1:10" x14ac:dyDescent="0.2">
      <c r="A104" s="920"/>
      <c r="B104" s="920"/>
      <c r="C104" s="920"/>
      <c r="D104" s="614" t="s">
        <v>153</v>
      </c>
      <c r="E104" s="610"/>
      <c r="F104" s="610" t="s">
        <v>156</v>
      </c>
      <c r="G104" s="610" t="s">
        <v>154</v>
      </c>
      <c r="H104" s="610" t="s">
        <v>154</v>
      </c>
      <c r="I104" s="610" t="s">
        <v>155</v>
      </c>
      <c r="J104" s="610" t="s">
        <v>319</v>
      </c>
    </row>
    <row r="105" spans="1:10" ht="14.1" customHeight="1" x14ac:dyDescent="0.2">
      <c r="A105" s="920" t="s">
        <v>373</v>
      </c>
      <c r="B105" s="920" t="s">
        <v>374</v>
      </c>
      <c r="C105" s="920" t="s">
        <v>375</v>
      </c>
      <c r="D105" s="611" t="s">
        <v>153</v>
      </c>
      <c r="E105" s="920" t="s">
        <v>1516</v>
      </c>
      <c r="F105" s="920"/>
      <c r="G105" s="610" t="s">
        <v>154</v>
      </c>
      <c r="H105" s="610" t="s">
        <v>154</v>
      </c>
      <c r="I105" s="610" t="s">
        <v>155</v>
      </c>
      <c r="J105" s="610" t="s">
        <v>322</v>
      </c>
    </row>
    <row r="106" spans="1:10" x14ac:dyDescent="0.2">
      <c r="A106" s="920"/>
      <c r="B106" s="920"/>
      <c r="C106" s="920"/>
      <c r="D106" s="613" t="s">
        <v>153</v>
      </c>
      <c r="E106" s="920"/>
      <c r="F106" s="920"/>
      <c r="G106" s="610" t="s">
        <v>154</v>
      </c>
      <c r="H106" s="610" t="s">
        <v>154</v>
      </c>
      <c r="I106" s="610" t="s">
        <v>155</v>
      </c>
      <c r="J106" s="610" t="s">
        <v>321</v>
      </c>
    </row>
    <row r="107" spans="1:10" x14ac:dyDescent="0.2">
      <c r="A107" s="920"/>
      <c r="B107" s="920"/>
      <c r="C107" s="920"/>
      <c r="D107" s="614" t="s">
        <v>153</v>
      </c>
      <c r="E107" s="920"/>
      <c r="F107" s="920"/>
      <c r="G107" s="610" t="s">
        <v>154</v>
      </c>
      <c r="H107" s="610" t="s">
        <v>154</v>
      </c>
      <c r="I107" s="610" t="s">
        <v>155</v>
      </c>
      <c r="J107" s="610" t="s">
        <v>319</v>
      </c>
    </row>
    <row r="108" spans="1:10" x14ac:dyDescent="0.2">
      <c r="A108" s="920"/>
      <c r="B108" s="920" t="s">
        <v>376</v>
      </c>
      <c r="C108" s="920" t="s">
        <v>377</v>
      </c>
      <c r="D108" s="611" t="s">
        <v>153</v>
      </c>
      <c r="E108" s="610" t="s">
        <v>156</v>
      </c>
      <c r="F108" s="610"/>
      <c r="G108" s="610" t="s">
        <v>155</v>
      </c>
      <c r="H108" s="610" t="s">
        <v>155</v>
      </c>
      <c r="I108" s="610" t="s">
        <v>155</v>
      </c>
      <c r="J108" s="610" t="s">
        <v>322</v>
      </c>
    </row>
    <row r="109" spans="1:10" x14ac:dyDescent="0.2">
      <c r="A109" s="920"/>
      <c r="B109" s="920"/>
      <c r="C109" s="920"/>
      <c r="D109" s="613" t="s">
        <v>153</v>
      </c>
      <c r="E109" s="610" t="s">
        <v>156</v>
      </c>
      <c r="F109" s="610"/>
      <c r="G109" s="610" t="s">
        <v>155</v>
      </c>
      <c r="H109" s="610" t="s">
        <v>155</v>
      </c>
      <c r="I109" s="610" t="s">
        <v>155</v>
      </c>
      <c r="J109" s="610" t="s">
        <v>321</v>
      </c>
    </row>
    <row r="110" spans="1:10" x14ac:dyDescent="0.2">
      <c r="A110" s="920"/>
      <c r="B110" s="920"/>
      <c r="C110" s="920"/>
      <c r="D110" s="614" t="s">
        <v>153</v>
      </c>
      <c r="E110" s="610" t="s">
        <v>156</v>
      </c>
      <c r="F110" s="610"/>
      <c r="G110" s="610" t="s">
        <v>155</v>
      </c>
      <c r="H110" s="610" t="s">
        <v>155</v>
      </c>
      <c r="I110" s="610" t="s">
        <v>155</v>
      </c>
      <c r="J110" s="610" t="s">
        <v>321</v>
      </c>
    </row>
    <row r="111" spans="1:10" x14ac:dyDescent="0.2">
      <c r="A111" s="920" t="s">
        <v>378</v>
      </c>
      <c r="B111" s="920" t="s">
        <v>379</v>
      </c>
      <c r="C111" s="920" t="s">
        <v>380</v>
      </c>
      <c r="D111" s="611" t="s">
        <v>153</v>
      </c>
      <c r="E111" s="920" t="s">
        <v>1516</v>
      </c>
      <c r="F111" s="920"/>
      <c r="G111" s="610" t="s">
        <v>154</v>
      </c>
      <c r="H111" s="610" t="s">
        <v>155</v>
      </c>
      <c r="I111" s="610" t="s">
        <v>155</v>
      </c>
      <c r="J111" s="610" t="s">
        <v>322</v>
      </c>
    </row>
    <row r="112" spans="1:10" x14ac:dyDescent="0.2">
      <c r="A112" s="920"/>
      <c r="B112" s="920"/>
      <c r="C112" s="920"/>
      <c r="D112" s="613" t="s">
        <v>153</v>
      </c>
      <c r="E112" s="920"/>
      <c r="F112" s="920"/>
      <c r="G112" s="610" t="s">
        <v>154</v>
      </c>
      <c r="H112" s="610" t="s">
        <v>155</v>
      </c>
      <c r="I112" s="610" t="s">
        <v>155</v>
      </c>
      <c r="J112" s="610" t="s">
        <v>321</v>
      </c>
    </row>
    <row r="113" spans="1:10" x14ac:dyDescent="0.2">
      <c r="A113" s="920"/>
      <c r="B113" s="920"/>
      <c r="C113" s="920"/>
      <c r="D113" s="614" t="s">
        <v>153</v>
      </c>
      <c r="E113" s="920"/>
      <c r="F113" s="920"/>
      <c r="G113" s="610" t="s">
        <v>154</v>
      </c>
      <c r="H113" s="610" t="s">
        <v>155</v>
      </c>
      <c r="I113" s="610" t="s">
        <v>155</v>
      </c>
      <c r="J113" s="610" t="s">
        <v>319</v>
      </c>
    </row>
    <row r="114" spans="1:10" x14ac:dyDescent="0.2">
      <c r="A114" s="920"/>
      <c r="B114" s="920" t="s">
        <v>381</v>
      </c>
      <c r="C114" s="920" t="s">
        <v>382</v>
      </c>
      <c r="D114" s="611" t="s">
        <v>153</v>
      </c>
      <c r="E114" s="685"/>
      <c r="F114" s="610" t="s">
        <v>156</v>
      </c>
      <c r="G114" s="610" t="s">
        <v>154</v>
      </c>
      <c r="H114" s="610" t="s">
        <v>155</v>
      </c>
      <c r="I114" s="610" t="s">
        <v>155</v>
      </c>
      <c r="J114" s="610" t="s">
        <v>322</v>
      </c>
    </row>
    <row r="115" spans="1:10" x14ac:dyDescent="0.2">
      <c r="A115" s="920"/>
      <c r="B115" s="920"/>
      <c r="C115" s="920"/>
      <c r="D115" s="613" t="s">
        <v>153</v>
      </c>
      <c r="E115" s="610"/>
      <c r="F115" s="610" t="s">
        <v>156</v>
      </c>
      <c r="G115" s="610" t="s">
        <v>154</v>
      </c>
      <c r="H115" s="610" t="s">
        <v>155</v>
      </c>
      <c r="I115" s="610" t="s">
        <v>155</v>
      </c>
      <c r="J115" s="610" t="s">
        <v>321</v>
      </c>
    </row>
    <row r="116" spans="1:10" x14ac:dyDescent="0.2">
      <c r="A116" s="920"/>
      <c r="B116" s="920"/>
      <c r="C116" s="920"/>
      <c r="D116" s="614" t="s">
        <v>153</v>
      </c>
      <c r="E116" s="610"/>
      <c r="F116" s="610" t="s">
        <v>156</v>
      </c>
      <c r="G116" s="610" t="s">
        <v>154</v>
      </c>
      <c r="H116" s="610" t="s">
        <v>155</v>
      </c>
      <c r="I116" s="610" t="s">
        <v>155</v>
      </c>
      <c r="J116" s="610" t="s">
        <v>319</v>
      </c>
    </row>
    <row r="117" spans="1:10" x14ac:dyDescent="0.2">
      <c r="A117" s="131" t="s">
        <v>157</v>
      </c>
    </row>
    <row r="118" spans="1:10" x14ac:dyDescent="0.2">
      <c r="A118" s="131" t="s">
        <v>158</v>
      </c>
    </row>
    <row r="119" spans="1:10" x14ac:dyDescent="0.2">
      <c r="A119" s="131" t="s">
        <v>159</v>
      </c>
    </row>
    <row r="120" spans="1:10" ht="14.1" customHeight="1" x14ac:dyDescent="0.2">
      <c r="A120" s="10" t="s">
        <v>383</v>
      </c>
      <c r="B120" s="10"/>
    </row>
    <row r="121" spans="1:10" x14ac:dyDescent="0.2">
      <c r="A121" s="10" t="s">
        <v>384</v>
      </c>
      <c r="B121" s="10"/>
      <c r="C121" s="10"/>
    </row>
  </sheetData>
  <mergeCells count="111">
    <mergeCell ref="A18:A20"/>
    <mergeCell ref="A24:A27"/>
    <mergeCell ref="B24:B27"/>
    <mergeCell ref="C24:C27"/>
    <mergeCell ref="D24:D27"/>
    <mergeCell ref="E24:G25"/>
    <mergeCell ref="E2:G6"/>
    <mergeCell ref="A7:D7"/>
    <mergeCell ref="A10:A11"/>
    <mergeCell ref="D10:D11"/>
    <mergeCell ref="A12:A14"/>
    <mergeCell ref="A15:A17"/>
    <mergeCell ref="D12:D14"/>
    <mergeCell ref="D15:D17"/>
    <mergeCell ref="D18:D19"/>
    <mergeCell ref="G34:G36"/>
    <mergeCell ref="H34:H36"/>
    <mergeCell ref="C38:C41"/>
    <mergeCell ref="E38:E40"/>
    <mergeCell ref="F38:F40"/>
    <mergeCell ref="G38:G40"/>
    <mergeCell ref="H38:H40"/>
    <mergeCell ref="H24:H27"/>
    <mergeCell ref="A28:A33"/>
    <mergeCell ref="B28:B41"/>
    <mergeCell ref="C28:C29"/>
    <mergeCell ref="C30:C31"/>
    <mergeCell ref="C32:C33"/>
    <mergeCell ref="A34:A41"/>
    <mergeCell ref="C34:C36"/>
    <mergeCell ref="E34:E36"/>
    <mergeCell ref="F34:F36"/>
    <mergeCell ref="A53:A55"/>
    <mergeCell ref="B53:B55"/>
    <mergeCell ref="D53:D55"/>
    <mergeCell ref="A56:A59"/>
    <mergeCell ref="B56:B59"/>
    <mergeCell ref="C56:C57"/>
    <mergeCell ref="D56:D59"/>
    <mergeCell ref="A42:A47"/>
    <mergeCell ref="B42:B44"/>
    <mergeCell ref="D42:D44"/>
    <mergeCell ref="B45:B47"/>
    <mergeCell ref="D45:D47"/>
    <mergeCell ref="A48:A52"/>
    <mergeCell ref="B48:B52"/>
    <mergeCell ref="C49:C50"/>
    <mergeCell ref="C51:C52"/>
    <mergeCell ref="E56:E57"/>
    <mergeCell ref="F56:F57"/>
    <mergeCell ref="G56:G57"/>
    <mergeCell ref="H56:H57"/>
    <mergeCell ref="A60:A63"/>
    <mergeCell ref="B60:B63"/>
    <mergeCell ref="C60:C61"/>
    <mergeCell ref="D60:D63"/>
    <mergeCell ref="E60:E61"/>
    <mergeCell ref="F60:F61"/>
    <mergeCell ref="G60:G61"/>
    <mergeCell ref="H60:H61"/>
    <mergeCell ref="A64:A66"/>
    <mergeCell ref="B64:B66"/>
    <mergeCell ref="D64:D66"/>
    <mergeCell ref="A74:A76"/>
    <mergeCell ref="B74:B76"/>
    <mergeCell ref="C74:C76"/>
    <mergeCell ref="D74:D76"/>
    <mergeCell ref="E74:F74"/>
    <mergeCell ref="G74:I74"/>
    <mergeCell ref="E75:E76"/>
    <mergeCell ref="F75:F76"/>
    <mergeCell ref="J75:J76"/>
    <mergeCell ref="A77:A88"/>
    <mergeCell ref="B77:B79"/>
    <mergeCell ref="C77:C79"/>
    <mergeCell ref="E77:F85"/>
    <mergeCell ref="B80:B82"/>
    <mergeCell ref="C80:C82"/>
    <mergeCell ref="E89:F92"/>
    <mergeCell ref="G89:G90"/>
    <mergeCell ref="H89:H90"/>
    <mergeCell ref="I89:I90"/>
    <mergeCell ref="J89:J90"/>
    <mergeCell ref="B83:B85"/>
    <mergeCell ref="C83:C85"/>
    <mergeCell ref="B86:B88"/>
    <mergeCell ref="C86:C88"/>
    <mergeCell ref="B89:B92"/>
    <mergeCell ref="C89:C92"/>
    <mergeCell ref="C96:C98"/>
    <mergeCell ref="B99:B101"/>
    <mergeCell ref="C99:C101"/>
    <mergeCell ref="B102:B104"/>
    <mergeCell ref="C102:C104"/>
    <mergeCell ref="A105:A110"/>
    <mergeCell ref="B105:B107"/>
    <mergeCell ref="C105:C107"/>
    <mergeCell ref="D89:D90"/>
    <mergeCell ref="A89:A104"/>
    <mergeCell ref="B93:B95"/>
    <mergeCell ref="C93:C95"/>
    <mergeCell ref="B96:B98"/>
    <mergeCell ref="E105:F107"/>
    <mergeCell ref="B108:B110"/>
    <mergeCell ref="C108:C110"/>
    <mergeCell ref="A111:A116"/>
    <mergeCell ref="B111:B113"/>
    <mergeCell ref="C111:C113"/>
    <mergeCell ref="E111:F113"/>
    <mergeCell ref="B114:B116"/>
    <mergeCell ref="C114:C116"/>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F18"/>
  <sheetViews>
    <sheetView showGridLines="0" zoomScale="85" zoomScaleNormal="85" workbookViewId="0">
      <selection activeCell="F12" sqref="F12"/>
    </sheetView>
  </sheetViews>
  <sheetFormatPr defaultColWidth="9" defaultRowHeight="15" x14ac:dyDescent="0.25"/>
  <cols>
    <col min="1" max="1" width="28.140625" style="430" customWidth="1"/>
    <col min="2" max="2" width="41.140625" style="430" customWidth="1"/>
    <col min="3" max="6" width="9" style="430"/>
    <col min="7" max="16384" width="9" style="425"/>
  </cols>
  <sheetData>
    <row r="2" spans="1:6" x14ac:dyDescent="0.25">
      <c r="A2" s="422"/>
      <c r="B2" s="423"/>
      <c r="C2" s="423"/>
      <c r="D2" s="423"/>
      <c r="E2" s="423"/>
      <c r="F2" s="424"/>
    </row>
    <row r="3" spans="1:6" x14ac:dyDescent="0.25">
      <c r="A3" s="422"/>
      <c r="B3" s="422"/>
      <c r="C3" s="423"/>
      <c r="D3" s="423"/>
      <c r="E3" s="423"/>
      <c r="F3" s="424"/>
    </row>
    <row r="4" spans="1:6" x14ac:dyDescent="0.25">
      <c r="A4" s="426"/>
      <c r="B4" s="427" t="s">
        <v>1507</v>
      </c>
      <c r="C4" s="423"/>
      <c r="D4" s="423"/>
      <c r="E4" s="423"/>
      <c r="F4" s="424"/>
    </row>
    <row r="5" spans="1:6" x14ac:dyDescent="0.25">
      <c r="A5" s="422"/>
      <c r="B5" s="428"/>
      <c r="C5" s="423"/>
      <c r="D5" s="423"/>
      <c r="E5" s="423"/>
      <c r="F5" s="424"/>
    </row>
    <row r="6" spans="1:6" x14ac:dyDescent="0.25">
      <c r="A6" s="429"/>
      <c r="B6" s="429"/>
      <c r="C6" s="423"/>
      <c r="D6" s="423"/>
      <c r="E6" s="423"/>
      <c r="F6" s="424"/>
    </row>
    <row r="8" spans="1:6" ht="28.35" customHeight="1" x14ac:dyDescent="0.25">
      <c r="A8" s="946" t="s">
        <v>273</v>
      </c>
      <c r="B8" s="946"/>
      <c r="C8" s="946"/>
      <c r="D8" s="946"/>
      <c r="E8" s="946"/>
    </row>
    <row r="9" spans="1:6" ht="23.1" customHeight="1" x14ac:dyDescent="0.25">
      <c r="A9" s="431" t="s">
        <v>274</v>
      </c>
    </row>
    <row r="10" spans="1:6" ht="12.6" customHeight="1" x14ac:dyDescent="0.25">
      <c r="A10" s="431" t="s">
        <v>275</v>
      </c>
    </row>
    <row r="11" spans="1:6" x14ac:dyDescent="0.25">
      <c r="A11" s="432" t="s">
        <v>161</v>
      </c>
      <c r="B11" s="433"/>
      <c r="C11" s="433"/>
      <c r="D11" s="433"/>
    </row>
    <row r="12" spans="1:6" x14ac:dyDescent="0.25">
      <c r="A12" s="431" t="s">
        <v>276</v>
      </c>
      <c r="B12" s="433"/>
      <c r="C12" s="433"/>
      <c r="D12" s="433"/>
    </row>
    <row r="13" spans="1:6" x14ac:dyDescent="0.25">
      <c r="A13" s="431" t="s">
        <v>275</v>
      </c>
      <c r="B13" s="433"/>
      <c r="C13" s="433"/>
      <c r="D13" s="433"/>
    </row>
    <row r="14" spans="1:6" x14ac:dyDescent="0.25">
      <c r="A14" s="432" t="s">
        <v>94</v>
      </c>
      <c r="B14" s="433"/>
      <c r="C14" s="433"/>
      <c r="D14" s="433"/>
    </row>
    <row r="15" spans="1:6" x14ac:dyDescent="0.25">
      <c r="A15" s="434" t="s">
        <v>277</v>
      </c>
      <c r="B15" s="433"/>
      <c r="C15" s="433"/>
      <c r="D15" s="433"/>
    </row>
    <row r="16" spans="1:6" x14ac:dyDescent="0.25">
      <c r="A16" s="431" t="s">
        <v>278</v>
      </c>
      <c r="B16" s="433"/>
      <c r="C16" s="433"/>
      <c r="D16" s="433"/>
    </row>
    <row r="17" spans="1:4" x14ac:dyDescent="0.25">
      <c r="A17" s="431" t="s">
        <v>275</v>
      </c>
      <c r="B17" s="433"/>
      <c r="C17" s="433"/>
      <c r="D17" s="433"/>
    </row>
    <row r="18" spans="1:4" x14ac:dyDescent="0.25">
      <c r="A18" s="432" t="s">
        <v>95</v>
      </c>
      <c r="B18" s="433"/>
      <c r="C18" s="433"/>
      <c r="D18" s="433"/>
    </row>
  </sheetData>
  <mergeCells count="1">
    <mergeCell ref="A8:E8"/>
  </mergeCells>
  <hyperlinks>
    <hyperlink ref="A14" r:id="rId1" display="mailto:ir@enplus.ru"/>
    <hyperlink ref="A18" r:id="rId2" display="mailto:press-center@enplus.ru"/>
    <hyperlink ref="A11" r:id="rId3" display="csr@enplus.ru"/>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L88"/>
  <sheetViews>
    <sheetView showGridLines="0" zoomScale="80" zoomScaleNormal="80" workbookViewId="0">
      <selection activeCell="A37" sqref="A37:F37"/>
    </sheetView>
  </sheetViews>
  <sheetFormatPr defaultRowHeight="15" x14ac:dyDescent="0.25"/>
  <cols>
    <col min="1" max="1" width="19.85546875" style="134" customWidth="1"/>
    <col min="2" max="2" width="33.85546875" style="134" customWidth="1"/>
    <col min="3" max="12" width="8.85546875" style="134"/>
  </cols>
  <sheetData>
    <row r="2" spans="1:6" x14ac:dyDescent="0.25">
      <c r="A2" s="79"/>
      <c r="B2" s="79"/>
      <c r="C2" s="79"/>
      <c r="D2" s="79"/>
      <c r="E2" s="79"/>
      <c r="F2" s="79"/>
    </row>
    <row r="3" spans="1:6" x14ac:dyDescent="0.25">
      <c r="A3" s="202"/>
      <c r="B3" s="202"/>
      <c r="C3" s="202"/>
      <c r="D3" s="202"/>
      <c r="E3" s="202"/>
      <c r="F3" s="202"/>
    </row>
    <row r="4" spans="1:6" x14ac:dyDescent="0.25">
      <c r="A4" s="34"/>
      <c r="B4" s="203" t="s">
        <v>1507</v>
      </c>
      <c r="C4" s="79"/>
      <c r="D4" s="79"/>
      <c r="E4" s="202"/>
      <c r="F4" s="79"/>
    </row>
    <row r="5" spans="1:6" x14ac:dyDescent="0.25">
      <c r="A5" s="79"/>
      <c r="B5" s="2"/>
      <c r="C5" s="79"/>
      <c r="D5" s="79"/>
      <c r="E5" s="79"/>
      <c r="F5" s="79"/>
    </row>
    <row r="6" spans="1:6" x14ac:dyDescent="0.25">
      <c r="A6" s="35"/>
      <c r="B6" s="35"/>
      <c r="C6" s="35"/>
      <c r="D6" s="35"/>
      <c r="E6" s="35"/>
      <c r="F6" s="35"/>
    </row>
    <row r="7" spans="1:6" x14ac:dyDescent="0.25">
      <c r="A7" s="13" t="s">
        <v>464</v>
      </c>
    </row>
    <row r="8" spans="1:6" x14ac:dyDescent="0.25">
      <c r="A8" s="13"/>
    </row>
    <row r="9" spans="1:6" ht="33" customHeight="1" x14ac:dyDescent="0.25">
      <c r="A9" s="739" t="s">
        <v>465</v>
      </c>
      <c r="B9" s="739"/>
      <c r="C9" s="739"/>
      <c r="D9" s="739"/>
      <c r="E9" s="739"/>
      <c r="F9" s="739"/>
    </row>
    <row r="10" spans="1:6" ht="55.5" customHeight="1" x14ac:dyDescent="0.25">
      <c r="A10" s="740" t="s">
        <v>466</v>
      </c>
      <c r="B10" s="740"/>
      <c r="C10" s="740"/>
      <c r="D10" s="740"/>
      <c r="E10" s="740"/>
      <c r="F10" s="740"/>
    </row>
    <row r="11" spans="1:6" ht="16.5" customHeight="1" x14ac:dyDescent="0.25">
      <c r="A11" s="362"/>
      <c r="B11" s="362"/>
      <c r="C11" s="362"/>
      <c r="D11" s="362"/>
      <c r="E11" s="362"/>
      <c r="F11" s="362"/>
    </row>
    <row r="12" spans="1:6" ht="27.75" customHeight="1" x14ac:dyDescent="0.25">
      <c r="A12" s="739" t="s">
        <v>406</v>
      </c>
      <c r="B12" s="739"/>
      <c r="C12" s="739"/>
      <c r="D12" s="739"/>
      <c r="E12" s="739"/>
      <c r="F12" s="739"/>
    </row>
    <row r="13" spans="1:6" ht="59.1" customHeight="1" x14ac:dyDescent="0.25">
      <c r="A13" s="740" t="s">
        <v>467</v>
      </c>
      <c r="B13" s="740"/>
      <c r="C13" s="740"/>
      <c r="D13" s="740"/>
      <c r="E13" s="740"/>
      <c r="F13" s="740"/>
    </row>
    <row r="14" spans="1:6" ht="17.100000000000001" customHeight="1" x14ac:dyDescent="0.25">
      <c r="A14" s="362"/>
      <c r="B14" s="362"/>
      <c r="C14" s="362"/>
      <c r="D14" s="362"/>
      <c r="E14" s="362"/>
      <c r="F14" s="362"/>
    </row>
    <row r="15" spans="1:6" ht="19.5" customHeight="1" x14ac:dyDescent="0.25">
      <c r="A15" s="739" t="s">
        <v>468</v>
      </c>
      <c r="B15" s="739"/>
      <c r="C15" s="739"/>
      <c r="D15" s="739"/>
      <c r="E15" s="739"/>
      <c r="F15" s="739"/>
    </row>
    <row r="16" spans="1:6" ht="36" customHeight="1" x14ac:dyDescent="0.25">
      <c r="A16" s="740" t="s">
        <v>469</v>
      </c>
      <c r="B16" s="740"/>
      <c r="C16" s="740"/>
      <c r="D16" s="740"/>
      <c r="E16" s="740"/>
      <c r="F16" s="740"/>
    </row>
    <row r="17" spans="1:6" ht="19.5" customHeight="1" x14ac:dyDescent="0.25">
      <c r="A17" s="362"/>
      <c r="B17" s="362"/>
      <c r="C17" s="362"/>
      <c r="D17" s="362"/>
      <c r="E17" s="362"/>
      <c r="F17" s="362"/>
    </row>
    <row r="18" spans="1:6" ht="19.5" customHeight="1" x14ac:dyDescent="0.25">
      <c r="A18" s="739" t="s">
        <v>407</v>
      </c>
      <c r="B18" s="739"/>
      <c r="C18" s="739"/>
      <c r="D18" s="739"/>
      <c r="E18" s="739"/>
      <c r="F18" s="739"/>
    </row>
    <row r="19" spans="1:6" ht="24" customHeight="1" x14ac:dyDescent="0.25">
      <c r="A19" s="740" t="s">
        <v>470</v>
      </c>
      <c r="B19" s="740"/>
      <c r="C19" s="740"/>
      <c r="D19" s="740"/>
      <c r="E19" s="740"/>
      <c r="F19" s="740"/>
    </row>
    <row r="20" spans="1:6" ht="19.5" customHeight="1" x14ac:dyDescent="0.25">
      <c r="A20" s="362"/>
      <c r="B20" s="362"/>
      <c r="C20" s="362"/>
      <c r="D20" s="362"/>
      <c r="E20" s="362"/>
      <c r="F20" s="362"/>
    </row>
    <row r="21" spans="1:6" ht="19.5" customHeight="1" x14ac:dyDescent="0.25">
      <c r="A21" s="739" t="s">
        <v>471</v>
      </c>
      <c r="B21" s="739"/>
      <c r="C21" s="739"/>
      <c r="D21" s="739"/>
      <c r="E21" s="739"/>
      <c r="F21" s="739"/>
    </row>
    <row r="22" spans="1:6" ht="33" customHeight="1" x14ac:dyDescent="0.25">
      <c r="A22" s="740" t="s">
        <v>472</v>
      </c>
      <c r="B22" s="740"/>
      <c r="C22" s="740"/>
      <c r="D22" s="740"/>
      <c r="E22" s="740"/>
      <c r="F22" s="740"/>
    </row>
    <row r="23" spans="1:6" x14ac:dyDescent="0.25">
      <c r="A23" s="276"/>
      <c r="B23" s="276"/>
      <c r="C23" s="276"/>
      <c r="D23" s="276"/>
      <c r="E23" s="276"/>
      <c r="F23" s="276"/>
    </row>
    <row r="24" spans="1:6" x14ac:dyDescent="0.25">
      <c r="A24" s="739" t="s">
        <v>473</v>
      </c>
      <c r="B24" s="739"/>
      <c r="C24" s="739"/>
      <c r="D24" s="739"/>
      <c r="E24" s="739"/>
      <c r="F24" s="739"/>
    </row>
    <row r="25" spans="1:6" ht="52.5" customHeight="1" x14ac:dyDescent="0.25">
      <c r="A25" s="740" t="s">
        <v>474</v>
      </c>
      <c r="B25" s="740"/>
      <c r="C25" s="740"/>
      <c r="D25" s="740"/>
      <c r="E25" s="740"/>
      <c r="F25" s="740"/>
    </row>
    <row r="26" spans="1:6" x14ac:dyDescent="0.25">
      <c r="A26" s="276"/>
      <c r="B26" s="276"/>
      <c r="C26" s="276"/>
      <c r="D26" s="276"/>
      <c r="E26" s="276"/>
      <c r="F26" s="276"/>
    </row>
    <row r="27" spans="1:6" x14ac:dyDescent="0.25">
      <c r="A27" s="739" t="s">
        <v>475</v>
      </c>
      <c r="B27" s="739"/>
      <c r="C27" s="739"/>
      <c r="D27" s="739"/>
      <c r="E27" s="739"/>
      <c r="F27" s="739"/>
    </row>
    <row r="28" spans="1:6" ht="39.6" customHeight="1" x14ac:dyDescent="0.25">
      <c r="A28" s="740" t="s">
        <v>476</v>
      </c>
      <c r="B28" s="740"/>
      <c r="C28" s="740"/>
      <c r="D28" s="740"/>
      <c r="E28" s="740"/>
      <c r="F28" s="740"/>
    </row>
    <row r="29" spans="1:6" x14ac:dyDescent="0.25">
      <c r="A29" s="276"/>
      <c r="B29" s="276"/>
      <c r="C29" s="276"/>
      <c r="D29" s="276"/>
      <c r="E29" s="276"/>
      <c r="F29" s="276"/>
    </row>
    <row r="30" spans="1:6" x14ac:dyDescent="0.25">
      <c r="A30" s="739" t="s">
        <v>477</v>
      </c>
      <c r="B30" s="739"/>
      <c r="C30" s="739"/>
      <c r="D30" s="739"/>
      <c r="E30" s="739"/>
      <c r="F30" s="739"/>
    </row>
    <row r="31" spans="1:6" ht="36.75" customHeight="1" x14ac:dyDescent="0.25">
      <c r="A31" s="740" t="s">
        <v>478</v>
      </c>
      <c r="B31" s="740"/>
      <c r="C31" s="740"/>
      <c r="D31" s="740"/>
      <c r="E31" s="740"/>
      <c r="F31" s="740"/>
    </row>
    <row r="32" spans="1:6" x14ac:dyDescent="0.25">
      <c r="A32" s="276"/>
      <c r="B32" s="276"/>
      <c r="C32" s="276"/>
      <c r="D32" s="276"/>
      <c r="E32" s="276"/>
      <c r="F32" s="276"/>
    </row>
    <row r="33" spans="1:6" x14ac:dyDescent="0.25">
      <c r="A33" s="739" t="s">
        <v>479</v>
      </c>
      <c r="B33" s="739"/>
      <c r="C33" s="739"/>
      <c r="D33" s="739"/>
      <c r="E33" s="739"/>
      <c r="F33" s="739"/>
    </row>
    <row r="34" spans="1:6" ht="28.5" customHeight="1" x14ac:dyDescent="0.25">
      <c r="A34" s="740" t="s">
        <v>480</v>
      </c>
      <c r="B34" s="740"/>
      <c r="C34" s="740"/>
      <c r="D34" s="740"/>
      <c r="E34" s="740"/>
      <c r="F34" s="740"/>
    </row>
    <row r="35" spans="1:6" x14ac:dyDescent="0.25">
      <c r="A35" s="276"/>
      <c r="B35" s="276"/>
      <c r="C35" s="276"/>
      <c r="D35" s="276"/>
      <c r="E35" s="276"/>
      <c r="F35" s="276"/>
    </row>
    <row r="36" spans="1:6" ht="14.25" customHeight="1" x14ac:dyDescent="0.25">
      <c r="A36" s="739" t="s">
        <v>481</v>
      </c>
      <c r="B36" s="739"/>
      <c r="C36" s="739"/>
      <c r="D36" s="739"/>
      <c r="E36" s="739"/>
      <c r="F36" s="739"/>
    </row>
    <row r="37" spans="1:6" ht="24.75" customHeight="1" x14ac:dyDescent="0.25">
      <c r="A37" s="740" t="s">
        <v>482</v>
      </c>
      <c r="B37" s="740"/>
      <c r="C37" s="740"/>
      <c r="D37" s="740"/>
      <c r="E37" s="740"/>
      <c r="F37" s="740"/>
    </row>
    <row r="38" spans="1:6" x14ac:dyDescent="0.25">
      <c r="A38" s="276"/>
      <c r="B38" s="276"/>
      <c r="C38" s="276"/>
      <c r="D38" s="276"/>
      <c r="E38" s="276"/>
      <c r="F38" s="276"/>
    </row>
    <row r="39" spans="1:6" x14ac:dyDescent="0.25">
      <c r="A39" s="739" t="s">
        <v>483</v>
      </c>
      <c r="B39" s="739"/>
      <c r="C39" s="739"/>
      <c r="D39" s="739"/>
      <c r="E39" s="739"/>
      <c r="F39" s="739"/>
    </row>
    <row r="40" spans="1:6" ht="34.5" customHeight="1" x14ac:dyDescent="0.25">
      <c r="A40" s="740" t="s">
        <v>484</v>
      </c>
      <c r="B40" s="740"/>
      <c r="C40" s="740"/>
      <c r="D40" s="740"/>
      <c r="E40" s="740"/>
      <c r="F40" s="740"/>
    </row>
    <row r="41" spans="1:6" x14ac:dyDescent="0.25">
      <c r="A41" s="276"/>
      <c r="B41" s="276"/>
      <c r="C41" s="276"/>
      <c r="D41" s="276"/>
      <c r="E41" s="276"/>
      <c r="F41" s="276"/>
    </row>
    <row r="42" spans="1:6" x14ac:dyDescent="0.25">
      <c r="A42" s="739" t="s">
        <v>485</v>
      </c>
      <c r="B42" s="739"/>
      <c r="C42" s="739"/>
      <c r="D42" s="739"/>
      <c r="E42" s="739"/>
      <c r="F42" s="739"/>
    </row>
    <row r="43" spans="1:6" ht="21.75" customHeight="1" x14ac:dyDescent="0.25">
      <c r="A43" s="740" t="s">
        <v>486</v>
      </c>
      <c r="B43" s="740"/>
      <c r="C43" s="740"/>
      <c r="D43" s="740"/>
      <c r="E43" s="740"/>
      <c r="F43" s="740"/>
    </row>
    <row r="44" spans="1:6" ht="13.7" customHeight="1" x14ac:dyDescent="0.25">
      <c r="A44" s="362"/>
      <c r="B44" s="362"/>
      <c r="C44" s="362"/>
      <c r="D44" s="362"/>
      <c r="E44" s="362"/>
      <c r="F44" s="362"/>
    </row>
    <row r="45" spans="1:6" ht="19.5" customHeight="1" x14ac:dyDescent="0.25">
      <c r="A45" s="739" t="s">
        <v>487</v>
      </c>
      <c r="B45" s="739"/>
      <c r="C45" s="739"/>
      <c r="D45" s="739"/>
      <c r="E45" s="739"/>
      <c r="F45" s="739"/>
    </row>
    <row r="46" spans="1:6" ht="38.85" customHeight="1" x14ac:dyDescent="0.25">
      <c r="A46" s="740" t="s">
        <v>488</v>
      </c>
      <c r="B46" s="740"/>
      <c r="C46" s="740"/>
      <c r="D46" s="740"/>
      <c r="E46" s="740"/>
      <c r="F46" s="740"/>
    </row>
    <row r="47" spans="1:6" ht="16.5" customHeight="1" x14ac:dyDescent="0.25">
      <c r="A47" s="362"/>
      <c r="B47" s="362"/>
      <c r="C47" s="362"/>
      <c r="D47" s="362"/>
      <c r="E47" s="362"/>
      <c r="F47" s="362"/>
    </row>
    <row r="48" spans="1:6" ht="18.75" customHeight="1" x14ac:dyDescent="0.25">
      <c r="A48" s="739" t="s">
        <v>489</v>
      </c>
      <c r="B48" s="739"/>
      <c r="C48" s="739"/>
      <c r="D48" s="739"/>
      <c r="E48" s="739"/>
      <c r="F48" s="739"/>
    </row>
    <row r="49" spans="1:6" ht="38.85" customHeight="1" x14ac:dyDescent="0.25">
      <c r="A49" s="740" t="s">
        <v>490</v>
      </c>
      <c r="B49" s="740"/>
      <c r="C49" s="740"/>
      <c r="D49" s="740"/>
      <c r="E49" s="740"/>
      <c r="F49" s="740"/>
    </row>
    <row r="50" spans="1:6" ht="20.25" customHeight="1" x14ac:dyDescent="0.25">
      <c r="A50" s="362"/>
      <c r="B50" s="362"/>
      <c r="C50" s="362"/>
      <c r="D50" s="362"/>
      <c r="E50" s="362"/>
      <c r="F50" s="362"/>
    </row>
    <row r="51" spans="1:6" ht="20.25" customHeight="1" x14ac:dyDescent="0.25">
      <c r="A51" s="739" t="s">
        <v>491</v>
      </c>
      <c r="B51" s="739"/>
      <c r="C51" s="739"/>
      <c r="D51" s="739"/>
      <c r="E51" s="739"/>
      <c r="F51" s="739"/>
    </row>
    <row r="52" spans="1:6" ht="62.1" customHeight="1" x14ac:dyDescent="0.25">
      <c r="A52" s="740" t="s">
        <v>492</v>
      </c>
      <c r="B52" s="740"/>
      <c r="C52" s="740"/>
      <c r="D52" s="740"/>
      <c r="E52" s="740"/>
      <c r="F52" s="740"/>
    </row>
    <row r="53" spans="1:6" x14ac:dyDescent="0.25">
      <c r="A53" s="276"/>
      <c r="B53" s="276"/>
      <c r="C53" s="276"/>
      <c r="D53" s="276"/>
      <c r="E53" s="276"/>
      <c r="F53" s="276"/>
    </row>
    <row r="54" spans="1:6" x14ac:dyDescent="0.25">
      <c r="A54" s="739" t="s">
        <v>494</v>
      </c>
      <c r="B54" s="739"/>
      <c r="C54" s="739"/>
      <c r="D54" s="739"/>
      <c r="E54" s="739"/>
      <c r="F54" s="739"/>
    </row>
    <row r="55" spans="1:6" ht="64.349999999999994" customHeight="1" x14ac:dyDescent="0.25">
      <c r="A55" s="740" t="s">
        <v>495</v>
      </c>
      <c r="B55" s="740"/>
      <c r="C55" s="740"/>
      <c r="D55" s="740"/>
      <c r="E55" s="740"/>
      <c r="F55" s="740"/>
    </row>
    <row r="56" spans="1:6" x14ac:dyDescent="0.25">
      <c r="A56" s="276"/>
      <c r="B56" s="276"/>
      <c r="C56" s="276"/>
      <c r="D56" s="276"/>
      <c r="E56" s="276"/>
      <c r="F56" s="276"/>
    </row>
    <row r="57" spans="1:6" x14ac:dyDescent="0.25">
      <c r="A57" s="739" t="s">
        <v>496</v>
      </c>
      <c r="B57" s="739"/>
      <c r="C57" s="739"/>
      <c r="D57" s="739"/>
      <c r="E57" s="739"/>
      <c r="F57" s="739"/>
    </row>
    <row r="58" spans="1:6" ht="59.85" customHeight="1" x14ac:dyDescent="0.25">
      <c r="A58" s="741" t="s">
        <v>1533</v>
      </c>
      <c r="B58" s="741"/>
      <c r="C58" s="741"/>
      <c r="D58" s="741"/>
      <c r="E58" s="741"/>
      <c r="F58" s="741"/>
    </row>
    <row r="59" spans="1:6" x14ac:dyDescent="0.25">
      <c r="A59" s="276"/>
      <c r="B59" s="276"/>
      <c r="C59" s="276"/>
      <c r="D59" s="276"/>
      <c r="E59" s="276"/>
      <c r="F59" s="276"/>
    </row>
    <row r="60" spans="1:6" x14ac:dyDescent="0.25">
      <c r="A60" s="739" t="s">
        <v>497</v>
      </c>
      <c r="B60" s="739"/>
      <c r="C60" s="739"/>
      <c r="D60" s="739"/>
      <c r="E60" s="739"/>
      <c r="F60" s="739"/>
    </row>
    <row r="61" spans="1:6" ht="48.6" customHeight="1" x14ac:dyDescent="0.25">
      <c r="A61" s="740" t="s">
        <v>498</v>
      </c>
      <c r="B61" s="740"/>
      <c r="C61" s="740"/>
      <c r="D61" s="740"/>
      <c r="E61" s="740"/>
      <c r="F61" s="740"/>
    </row>
    <row r="62" spans="1:6" x14ac:dyDescent="0.25">
      <c r="A62" s="276"/>
      <c r="B62" s="276"/>
      <c r="C62" s="276"/>
      <c r="D62" s="276"/>
      <c r="E62" s="276"/>
      <c r="F62" s="276"/>
    </row>
    <row r="63" spans="1:6" x14ac:dyDescent="0.25">
      <c r="A63" s="739" t="s">
        <v>499</v>
      </c>
      <c r="B63" s="739"/>
      <c r="C63" s="739"/>
      <c r="D63" s="739"/>
      <c r="E63" s="739"/>
      <c r="F63" s="739"/>
    </row>
    <row r="64" spans="1:6" ht="95.1" customHeight="1" x14ac:dyDescent="0.25">
      <c r="A64" s="740" t="s">
        <v>500</v>
      </c>
      <c r="B64" s="740"/>
      <c r="C64" s="740"/>
      <c r="D64" s="740"/>
      <c r="E64" s="740"/>
      <c r="F64" s="740"/>
    </row>
    <row r="65" spans="1:6" x14ac:dyDescent="0.25">
      <c r="A65" s="276"/>
      <c r="B65" s="276"/>
      <c r="C65" s="276"/>
      <c r="D65" s="276"/>
      <c r="E65" s="276"/>
      <c r="F65" s="276"/>
    </row>
    <row r="66" spans="1:6" s="134" customFormat="1" ht="14.25" x14ac:dyDescent="0.2">
      <c r="A66" s="739" t="s">
        <v>501</v>
      </c>
      <c r="B66" s="739"/>
      <c r="C66" s="739"/>
      <c r="D66" s="739"/>
      <c r="E66" s="739"/>
      <c r="F66" s="739"/>
    </row>
    <row r="67" spans="1:6" s="134" customFormat="1" ht="48.6" customHeight="1" x14ac:dyDescent="0.2">
      <c r="A67" s="740" t="s">
        <v>1508</v>
      </c>
      <c r="B67" s="740"/>
      <c r="C67" s="740"/>
      <c r="D67" s="740"/>
      <c r="E67" s="740"/>
      <c r="F67" s="740"/>
    </row>
    <row r="68" spans="1:6" s="134" customFormat="1" ht="14.25" x14ac:dyDescent="0.2">
      <c r="A68" s="276"/>
      <c r="B68" s="276"/>
      <c r="C68" s="276"/>
      <c r="D68" s="276"/>
      <c r="E68" s="276"/>
      <c r="F68" s="276"/>
    </row>
    <row r="69" spans="1:6" s="134" customFormat="1" ht="14.25" x14ac:dyDescent="0.2">
      <c r="A69" s="739" t="s">
        <v>502</v>
      </c>
      <c r="B69" s="739"/>
      <c r="C69" s="739"/>
      <c r="D69" s="739"/>
      <c r="E69" s="739"/>
      <c r="F69" s="739"/>
    </row>
    <row r="70" spans="1:6" s="134" customFormat="1" ht="55.5" customHeight="1" x14ac:dyDescent="0.2">
      <c r="A70" s="740" t="s">
        <v>1509</v>
      </c>
      <c r="B70" s="740"/>
      <c r="C70" s="740"/>
      <c r="D70" s="740"/>
      <c r="E70" s="740"/>
      <c r="F70" s="740"/>
    </row>
    <row r="71" spans="1:6" s="134" customFormat="1" ht="14.25" x14ac:dyDescent="0.2">
      <c r="A71" s="276"/>
      <c r="B71" s="276"/>
      <c r="C71" s="276"/>
      <c r="D71" s="276"/>
      <c r="E71" s="276"/>
      <c r="F71" s="276"/>
    </row>
    <row r="72" spans="1:6" s="134" customFormat="1" ht="14.25" x14ac:dyDescent="0.2">
      <c r="A72" s="739" t="s">
        <v>503</v>
      </c>
      <c r="B72" s="739"/>
      <c r="C72" s="739"/>
      <c r="D72" s="739"/>
      <c r="E72" s="739"/>
      <c r="F72" s="739"/>
    </row>
    <row r="73" spans="1:6" s="134" customFormat="1" ht="36" customHeight="1" x14ac:dyDescent="0.2">
      <c r="A73" s="740" t="s">
        <v>504</v>
      </c>
      <c r="B73" s="740"/>
      <c r="C73" s="740"/>
      <c r="D73" s="740"/>
      <c r="E73" s="740"/>
      <c r="F73" s="740"/>
    </row>
    <row r="74" spans="1:6" x14ac:dyDescent="0.25">
      <c r="A74" s="362"/>
      <c r="B74" s="362"/>
      <c r="C74" s="362"/>
      <c r="D74" s="362"/>
      <c r="E74" s="362"/>
      <c r="F74" s="362"/>
    </row>
    <row r="75" spans="1:6" x14ac:dyDescent="0.25">
      <c r="A75" s="739" t="s">
        <v>388</v>
      </c>
      <c r="B75" s="739"/>
      <c r="C75" s="739"/>
      <c r="D75" s="739"/>
      <c r="E75" s="739"/>
      <c r="F75" s="739"/>
    </row>
    <row r="76" spans="1:6" x14ac:dyDescent="0.25">
      <c r="A76" s="740" t="s">
        <v>505</v>
      </c>
      <c r="B76" s="740"/>
      <c r="C76" s="740"/>
      <c r="D76" s="740"/>
      <c r="E76" s="740"/>
      <c r="F76" s="740"/>
    </row>
    <row r="77" spans="1:6" x14ac:dyDescent="0.25">
      <c r="A77" s="740"/>
      <c r="B77" s="740"/>
      <c r="C77" s="740"/>
      <c r="D77" s="740"/>
      <c r="E77" s="740"/>
      <c r="F77" s="740"/>
    </row>
    <row r="78" spans="1:6" x14ac:dyDescent="0.25">
      <c r="A78" s="739" t="s">
        <v>390</v>
      </c>
      <c r="B78" s="739"/>
      <c r="C78" s="739"/>
      <c r="D78" s="739"/>
      <c r="E78" s="739"/>
      <c r="F78" s="739"/>
    </row>
    <row r="79" spans="1:6" x14ac:dyDescent="0.25">
      <c r="A79" s="740" t="s">
        <v>506</v>
      </c>
      <c r="B79" s="740"/>
      <c r="C79" s="740"/>
      <c r="D79" s="740"/>
      <c r="E79" s="740"/>
      <c r="F79" s="740"/>
    </row>
    <row r="80" spans="1:6" x14ac:dyDescent="0.25">
      <c r="A80" s="740"/>
      <c r="B80" s="740"/>
      <c r="C80" s="740"/>
      <c r="D80" s="740"/>
      <c r="E80" s="740"/>
      <c r="F80" s="740"/>
    </row>
    <row r="81" spans="1:6" s="134" customFormat="1" ht="14.25" x14ac:dyDescent="0.2">
      <c r="A81" s="739" t="s">
        <v>507</v>
      </c>
      <c r="B81" s="739"/>
      <c r="C81" s="739"/>
      <c r="D81" s="739"/>
      <c r="E81" s="739"/>
      <c r="F81" s="739"/>
    </row>
    <row r="82" spans="1:6" s="134" customFormat="1" ht="27.75" customHeight="1" x14ac:dyDescent="0.2">
      <c r="A82" s="740" t="s">
        <v>508</v>
      </c>
      <c r="B82" s="740"/>
      <c r="C82" s="740"/>
      <c r="D82" s="740"/>
      <c r="E82" s="740"/>
      <c r="F82" s="740"/>
    </row>
    <row r="83" spans="1:6" s="134" customFormat="1" ht="14.25" x14ac:dyDescent="0.2">
      <c r="A83" s="276"/>
      <c r="B83" s="276"/>
      <c r="C83" s="276"/>
      <c r="D83" s="276"/>
      <c r="E83" s="276"/>
      <c r="F83" s="276"/>
    </row>
    <row r="84" spans="1:6" s="134" customFormat="1" ht="14.25" x14ac:dyDescent="0.2">
      <c r="A84" s="739" t="s">
        <v>509</v>
      </c>
      <c r="B84" s="739"/>
      <c r="C84" s="739"/>
      <c r="D84" s="739"/>
      <c r="E84" s="739"/>
      <c r="F84" s="739"/>
    </row>
    <row r="85" spans="1:6" s="134" customFormat="1" ht="101.85" customHeight="1" x14ac:dyDescent="0.2">
      <c r="A85" s="740" t="s">
        <v>1358</v>
      </c>
      <c r="B85" s="740"/>
      <c r="C85" s="740"/>
      <c r="D85" s="740"/>
      <c r="E85" s="740"/>
      <c r="F85" s="740"/>
    </row>
    <row r="86" spans="1:6" s="134" customFormat="1" ht="14.25" x14ac:dyDescent="0.2">
      <c r="A86" s="276"/>
      <c r="B86" s="276"/>
      <c r="C86" s="276"/>
      <c r="D86" s="276"/>
      <c r="E86" s="276"/>
      <c r="F86" s="276"/>
    </row>
    <row r="87" spans="1:6" s="134" customFormat="1" ht="14.25" x14ac:dyDescent="0.2">
      <c r="A87" s="739" t="s">
        <v>511</v>
      </c>
      <c r="B87" s="739"/>
      <c r="C87" s="739"/>
      <c r="D87" s="739"/>
      <c r="E87" s="739"/>
      <c r="F87" s="739"/>
    </row>
    <row r="88" spans="1:6" s="134" customFormat="1" ht="49.7" customHeight="1" x14ac:dyDescent="0.2">
      <c r="A88" s="740" t="s">
        <v>512</v>
      </c>
      <c r="B88" s="740"/>
      <c r="C88" s="740"/>
      <c r="D88" s="740"/>
      <c r="E88" s="740"/>
      <c r="F88" s="740"/>
    </row>
  </sheetData>
  <mergeCells count="56">
    <mergeCell ref="A25:F25"/>
    <mergeCell ref="A9:F9"/>
    <mergeCell ref="A10:F10"/>
    <mergeCell ref="A12:F12"/>
    <mergeCell ref="A13:F13"/>
    <mergeCell ref="A15:F15"/>
    <mergeCell ref="A16:F16"/>
    <mergeCell ref="A18:F18"/>
    <mergeCell ref="A19:F19"/>
    <mergeCell ref="A21:F21"/>
    <mergeCell ref="A22:F22"/>
    <mergeCell ref="A24:F24"/>
    <mergeCell ref="A43:F43"/>
    <mergeCell ref="A27:F27"/>
    <mergeCell ref="A28:F28"/>
    <mergeCell ref="A30:F30"/>
    <mergeCell ref="A31:F31"/>
    <mergeCell ref="A33:F33"/>
    <mergeCell ref="A34:F34"/>
    <mergeCell ref="A36:F36"/>
    <mergeCell ref="A37:F37"/>
    <mergeCell ref="A39:F39"/>
    <mergeCell ref="A40:F40"/>
    <mergeCell ref="A42:F42"/>
    <mergeCell ref="A58:F58"/>
    <mergeCell ref="A45:F45"/>
    <mergeCell ref="A46:F46"/>
    <mergeCell ref="A48:F48"/>
    <mergeCell ref="A49:F49"/>
    <mergeCell ref="A51:F51"/>
    <mergeCell ref="A52:F52"/>
    <mergeCell ref="A54:F54"/>
    <mergeCell ref="A55:F55"/>
    <mergeCell ref="A57:F57"/>
    <mergeCell ref="A76:F76"/>
    <mergeCell ref="A60:F60"/>
    <mergeCell ref="A61:F61"/>
    <mergeCell ref="A63:F63"/>
    <mergeCell ref="A64:F64"/>
    <mergeCell ref="A66:F66"/>
    <mergeCell ref="A67:F67"/>
    <mergeCell ref="A69:F69"/>
    <mergeCell ref="A70:F70"/>
    <mergeCell ref="A72:F72"/>
    <mergeCell ref="A73:F73"/>
    <mergeCell ref="A75:F75"/>
    <mergeCell ref="A84:F84"/>
    <mergeCell ref="A85:F85"/>
    <mergeCell ref="A87:F87"/>
    <mergeCell ref="A88:F88"/>
    <mergeCell ref="A77:F77"/>
    <mergeCell ref="A78:F78"/>
    <mergeCell ref="A79:F79"/>
    <mergeCell ref="A80:F80"/>
    <mergeCell ref="A81:F81"/>
    <mergeCell ref="A82:F8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O158"/>
  <sheetViews>
    <sheetView showGridLines="0" topLeftCell="A145" zoomScale="97" zoomScaleNormal="60" workbookViewId="0">
      <selection activeCell="A131" sqref="A131"/>
    </sheetView>
  </sheetViews>
  <sheetFormatPr defaultColWidth="8.85546875" defaultRowHeight="15" x14ac:dyDescent="0.25"/>
  <cols>
    <col min="1" max="1" width="64.140625" style="500" customWidth="1"/>
    <col min="2" max="2" width="29.85546875" style="10" customWidth="1"/>
    <col min="3" max="13" width="8.85546875" style="271"/>
    <col min="14" max="16384" width="8.85546875" style="272"/>
  </cols>
  <sheetData>
    <row r="2" spans="1:6" x14ac:dyDescent="0.25">
      <c r="A2" s="486"/>
      <c r="B2" s="309"/>
      <c r="C2" s="487"/>
      <c r="D2" s="487"/>
      <c r="E2" s="487"/>
      <c r="F2" s="487"/>
    </row>
    <row r="3" spans="1:6" x14ac:dyDescent="0.25">
      <c r="A3" s="486"/>
      <c r="B3" s="309"/>
      <c r="C3" s="487"/>
      <c r="D3" s="487"/>
      <c r="E3" s="487"/>
      <c r="F3" s="487"/>
    </row>
    <row r="4" spans="1:6" x14ac:dyDescent="0.25">
      <c r="A4" s="502" t="s">
        <v>1510</v>
      </c>
      <c r="B4" s="488"/>
      <c r="C4" s="487"/>
      <c r="D4" s="487"/>
      <c r="E4" s="487"/>
      <c r="F4" s="487"/>
    </row>
    <row r="5" spans="1:6" x14ac:dyDescent="0.25">
      <c r="A5" s="489"/>
      <c r="B5" s="313"/>
    </row>
    <row r="6" spans="1:6" x14ac:dyDescent="0.25">
      <c r="A6" s="145" t="s">
        <v>513</v>
      </c>
      <c r="B6" s="270" t="s">
        <v>513</v>
      </c>
      <c r="C6" s="487"/>
      <c r="D6" s="487"/>
      <c r="E6" s="487"/>
      <c r="F6" s="487"/>
    </row>
    <row r="7" spans="1:6" x14ac:dyDescent="0.25">
      <c r="A7" s="145" t="s">
        <v>514</v>
      </c>
      <c r="B7" s="270" t="s">
        <v>515</v>
      </c>
      <c r="C7" s="487"/>
      <c r="D7" s="487"/>
      <c r="E7" s="487"/>
      <c r="F7" s="487"/>
    </row>
    <row r="8" spans="1:6" x14ac:dyDescent="0.25">
      <c r="A8" s="145" t="s">
        <v>516</v>
      </c>
      <c r="B8" s="270" t="s">
        <v>517</v>
      </c>
      <c r="C8" s="487"/>
      <c r="D8" s="487"/>
      <c r="E8" s="487"/>
      <c r="F8" s="487"/>
    </row>
    <row r="9" spans="1:6" x14ac:dyDescent="0.25">
      <c r="A9" s="490"/>
      <c r="B9" s="315"/>
      <c r="C9" s="487"/>
      <c r="E9" s="487"/>
      <c r="F9" s="487"/>
    </row>
    <row r="10" spans="1:6" x14ac:dyDescent="0.25">
      <c r="A10" s="449" t="s">
        <v>265</v>
      </c>
    </row>
    <row r="11" spans="1:6" x14ac:dyDescent="0.25">
      <c r="A11" s="491" t="s">
        <v>518</v>
      </c>
      <c r="B11" s="492" t="s">
        <v>519</v>
      </c>
    </row>
    <row r="12" spans="1:6" ht="25.5" x14ac:dyDescent="0.25">
      <c r="A12" s="145" t="s">
        <v>520</v>
      </c>
      <c r="B12" s="270" t="s">
        <v>521</v>
      </c>
    </row>
    <row r="13" spans="1:6" x14ac:dyDescent="0.25">
      <c r="A13" s="145" t="s">
        <v>616</v>
      </c>
      <c r="B13" s="270" t="s">
        <v>521</v>
      </c>
    </row>
    <row r="14" spans="1:6" ht="18.600000000000001" customHeight="1" x14ac:dyDescent="0.25">
      <c r="A14" s="145" t="s">
        <v>230</v>
      </c>
      <c r="B14" s="270" t="s">
        <v>521</v>
      </c>
    </row>
    <row r="15" spans="1:6" x14ac:dyDescent="0.25">
      <c r="A15" s="145"/>
      <c r="B15" s="270"/>
    </row>
    <row r="16" spans="1:6" x14ac:dyDescent="0.25">
      <c r="A16" s="449" t="s">
        <v>266</v>
      </c>
    </row>
    <row r="17" spans="1:2" x14ac:dyDescent="0.25">
      <c r="A17" s="491" t="s">
        <v>518</v>
      </c>
      <c r="B17" s="492" t="s">
        <v>519</v>
      </c>
    </row>
    <row r="18" spans="1:2" x14ac:dyDescent="0.25">
      <c r="A18" s="145" t="s">
        <v>522</v>
      </c>
      <c r="B18" s="270" t="s">
        <v>224</v>
      </c>
    </row>
    <row r="19" spans="1:2" ht="15.6" customHeight="1" x14ac:dyDescent="0.25">
      <c r="A19" s="145" t="s">
        <v>617</v>
      </c>
      <c r="B19" s="270" t="s">
        <v>224</v>
      </c>
    </row>
    <row r="20" spans="1:2" x14ac:dyDescent="0.25">
      <c r="A20" s="145" t="s">
        <v>618</v>
      </c>
      <c r="B20" s="270" t="s">
        <v>224</v>
      </c>
    </row>
    <row r="21" spans="1:2" x14ac:dyDescent="0.25">
      <c r="A21" s="145" t="s">
        <v>1607</v>
      </c>
      <c r="B21" s="270" t="s">
        <v>224</v>
      </c>
    </row>
    <row r="22" spans="1:2" x14ac:dyDescent="0.25">
      <c r="A22" s="145"/>
      <c r="B22" s="270"/>
    </row>
    <row r="23" spans="1:2" x14ac:dyDescent="0.25">
      <c r="A23" s="449" t="s">
        <v>523</v>
      </c>
      <c r="B23" s="270"/>
    </row>
    <row r="24" spans="1:2" x14ac:dyDescent="0.25">
      <c r="A24" s="491" t="s">
        <v>518</v>
      </c>
      <c r="B24" s="492" t="s">
        <v>519</v>
      </c>
    </row>
    <row r="25" spans="1:2" x14ac:dyDescent="0.25">
      <c r="A25" s="145" t="s">
        <v>524</v>
      </c>
      <c r="B25" s="270" t="s">
        <v>525</v>
      </c>
    </row>
    <row r="26" spans="1:2" x14ac:dyDescent="0.25">
      <c r="A26" s="145" t="s">
        <v>619</v>
      </c>
      <c r="B26" s="270" t="s">
        <v>525</v>
      </c>
    </row>
    <row r="27" spans="1:2" x14ac:dyDescent="0.25">
      <c r="A27" s="145" t="s">
        <v>620</v>
      </c>
      <c r="B27" s="270" t="s">
        <v>525</v>
      </c>
    </row>
    <row r="28" spans="1:2" x14ac:dyDescent="0.25">
      <c r="A28" s="145" t="s">
        <v>1025</v>
      </c>
      <c r="B28" s="270" t="s">
        <v>525</v>
      </c>
    </row>
    <row r="29" spans="1:2" x14ac:dyDescent="0.25">
      <c r="A29" s="145"/>
      <c r="B29" s="270"/>
    </row>
    <row r="30" spans="1:2" x14ac:dyDescent="0.25">
      <c r="A30" s="449" t="s">
        <v>527</v>
      </c>
    </row>
    <row r="31" spans="1:2" x14ac:dyDescent="0.25">
      <c r="A31" s="491" t="s">
        <v>518</v>
      </c>
      <c r="B31" s="492" t="s">
        <v>519</v>
      </c>
    </row>
    <row r="32" spans="1:2" x14ac:dyDescent="0.25">
      <c r="A32" s="145" t="s">
        <v>528</v>
      </c>
      <c r="B32" s="270" t="s">
        <v>529</v>
      </c>
    </row>
    <row r="33" spans="1:2" x14ac:dyDescent="0.25">
      <c r="A33" s="145" t="s">
        <v>1256</v>
      </c>
      <c r="B33" s="270" t="s">
        <v>529</v>
      </c>
    </row>
    <row r="34" spans="1:2" x14ac:dyDescent="0.25">
      <c r="A34" s="145"/>
      <c r="B34" s="493"/>
    </row>
    <row r="35" spans="1:2" x14ac:dyDescent="0.25">
      <c r="A35" s="449" t="s">
        <v>530</v>
      </c>
    </row>
    <row r="36" spans="1:2" x14ac:dyDescent="0.25">
      <c r="A36" s="491" t="s">
        <v>518</v>
      </c>
      <c r="B36" s="492" t="s">
        <v>519</v>
      </c>
    </row>
    <row r="37" spans="1:2" x14ac:dyDescent="0.25">
      <c r="A37" s="145" t="s">
        <v>531</v>
      </c>
      <c r="B37" s="270" t="s">
        <v>532</v>
      </c>
    </row>
    <row r="39" spans="1:2" x14ac:dyDescent="0.25">
      <c r="A39" s="449" t="s">
        <v>1377</v>
      </c>
    </row>
    <row r="40" spans="1:2" x14ac:dyDescent="0.25">
      <c r="A40" s="491" t="s">
        <v>518</v>
      </c>
      <c r="B40" s="492" t="s">
        <v>519</v>
      </c>
    </row>
    <row r="41" spans="1:2" ht="25.5" x14ac:dyDescent="0.25">
      <c r="A41" s="145" t="s">
        <v>534</v>
      </c>
      <c r="B41" s="270" t="s">
        <v>535</v>
      </c>
    </row>
    <row r="42" spans="1:2" ht="25.5" x14ac:dyDescent="0.25">
      <c r="A42" s="145" t="s">
        <v>712</v>
      </c>
      <c r="B42" s="270" t="s">
        <v>535</v>
      </c>
    </row>
    <row r="43" spans="1:2" ht="25.5" x14ac:dyDescent="0.25">
      <c r="A43" s="145" t="s">
        <v>536</v>
      </c>
      <c r="B43" s="270" t="s">
        <v>535</v>
      </c>
    </row>
    <row r="44" spans="1:2" ht="28.35" customHeight="1" x14ac:dyDescent="0.25">
      <c r="A44" s="145" t="s">
        <v>537</v>
      </c>
      <c r="B44" s="270" t="s">
        <v>535</v>
      </c>
    </row>
    <row r="45" spans="1:2" x14ac:dyDescent="0.25">
      <c r="A45" s="145" t="s">
        <v>538</v>
      </c>
      <c r="B45" s="270" t="s">
        <v>535</v>
      </c>
    </row>
    <row r="46" spans="1:2" ht="25.5" x14ac:dyDescent="0.25">
      <c r="A46" s="145" t="s">
        <v>1511</v>
      </c>
      <c r="B46" s="270" t="s">
        <v>535</v>
      </c>
    </row>
    <row r="47" spans="1:2" x14ac:dyDescent="0.25">
      <c r="A47" s="145"/>
      <c r="B47" s="270"/>
    </row>
    <row r="48" spans="1:2" x14ac:dyDescent="0.25">
      <c r="A48" s="449" t="s">
        <v>579</v>
      </c>
    </row>
    <row r="49" spans="1:15" x14ac:dyDescent="0.25">
      <c r="A49" s="491" t="s">
        <v>518</v>
      </c>
      <c r="B49" s="492" t="s">
        <v>519</v>
      </c>
    </row>
    <row r="50" spans="1:15" x14ac:dyDescent="0.25">
      <c r="A50" s="145" t="s">
        <v>539</v>
      </c>
      <c r="B50" s="270" t="s">
        <v>540</v>
      </c>
    </row>
    <row r="51" spans="1:15" x14ac:dyDescent="0.25">
      <c r="A51" s="145"/>
      <c r="B51" s="270"/>
    </row>
    <row r="52" spans="1:15" x14ac:dyDescent="0.25">
      <c r="A52" s="449" t="s">
        <v>1376</v>
      </c>
    </row>
    <row r="53" spans="1:15" x14ac:dyDescent="0.25">
      <c r="A53" s="491" t="s">
        <v>518</v>
      </c>
      <c r="B53" s="492" t="s">
        <v>519</v>
      </c>
      <c r="M53" s="272"/>
    </row>
    <row r="54" spans="1:15" ht="25.5" x14ac:dyDescent="0.25">
      <c r="A54" s="145" t="s">
        <v>621</v>
      </c>
      <c r="B54" s="494" t="s">
        <v>541</v>
      </c>
      <c r="N54" s="271"/>
      <c r="O54" s="271"/>
    </row>
    <row r="55" spans="1:15" ht="14.25" customHeight="1" x14ac:dyDescent="0.25">
      <c r="A55" s="145" t="s">
        <v>622</v>
      </c>
      <c r="B55" s="494" t="s">
        <v>541</v>
      </c>
      <c r="N55" s="271"/>
      <c r="O55" s="271"/>
    </row>
    <row r="56" spans="1:15" ht="25.5" x14ac:dyDescent="0.25">
      <c r="A56" s="145" t="s">
        <v>542</v>
      </c>
      <c r="B56" s="494" t="s">
        <v>541</v>
      </c>
      <c r="N56" s="271"/>
      <c r="O56" s="271"/>
    </row>
    <row r="57" spans="1:15" ht="23.85" customHeight="1" x14ac:dyDescent="0.25">
      <c r="A57" s="145" t="s">
        <v>623</v>
      </c>
      <c r="B57" s="494" t="s">
        <v>541</v>
      </c>
      <c r="N57" s="271"/>
      <c r="O57" s="271"/>
    </row>
    <row r="58" spans="1:15" ht="25.5" x14ac:dyDescent="0.25">
      <c r="A58" s="145" t="s">
        <v>624</v>
      </c>
      <c r="B58" s="494" t="s">
        <v>541</v>
      </c>
      <c r="N58" s="271"/>
      <c r="O58" s="271"/>
    </row>
    <row r="59" spans="1:15" ht="25.5" x14ac:dyDescent="0.25">
      <c r="A59" s="145" t="s">
        <v>625</v>
      </c>
      <c r="B59" s="494" t="s">
        <v>541</v>
      </c>
      <c r="N59" s="271"/>
      <c r="O59" s="271"/>
    </row>
    <row r="60" spans="1:15" ht="14.25" customHeight="1" x14ac:dyDescent="0.25">
      <c r="A60" s="145" t="s">
        <v>1257</v>
      </c>
      <c r="B60" s="494" t="s">
        <v>541</v>
      </c>
      <c r="N60" s="271"/>
      <c r="O60" s="271"/>
    </row>
    <row r="61" spans="1:15" ht="38.25" x14ac:dyDescent="0.25">
      <c r="A61" s="145" t="s">
        <v>1258</v>
      </c>
      <c r="B61" s="494" t="s">
        <v>541</v>
      </c>
      <c r="N61" s="271"/>
      <c r="O61" s="271"/>
    </row>
    <row r="62" spans="1:15" x14ac:dyDescent="0.25">
      <c r="A62" s="145" t="s">
        <v>1259</v>
      </c>
      <c r="B62" s="494" t="s">
        <v>541</v>
      </c>
      <c r="N62" s="271"/>
      <c r="O62" s="271"/>
    </row>
    <row r="63" spans="1:15" ht="25.5" x14ac:dyDescent="0.25">
      <c r="A63" s="145" t="s">
        <v>1260</v>
      </c>
      <c r="B63" s="494" t="s">
        <v>541</v>
      </c>
      <c r="N63" s="271"/>
      <c r="O63" s="271"/>
    </row>
    <row r="64" spans="1:15" ht="19.350000000000001" customHeight="1" x14ac:dyDescent="0.25">
      <c r="A64" s="145" t="s">
        <v>1266</v>
      </c>
      <c r="B64" s="494" t="s">
        <v>541</v>
      </c>
      <c r="N64" s="271"/>
      <c r="O64" s="271"/>
    </row>
    <row r="65" spans="1:15" ht="14.25" customHeight="1" x14ac:dyDescent="0.25">
      <c r="A65" s="145" t="s">
        <v>1267</v>
      </c>
      <c r="B65" s="494" t="s">
        <v>541</v>
      </c>
      <c r="N65" s="271"/>
      <c r="O65" s="271"/>
    </row>
    <row r="66" spans="1:15" ht="26.85" customHeight="1" x14ac:dyDescent="0.25">
      <c r="A66" s="145" t="s">
        <v>1268</v>
      </c>
      <c r="B66" s="494" t="s">
        <v>541</v>
      </c>
      <c r="N66" s="271"/>
      <c r="O66" s="271"/>
    </row>
    <row r="67" spans="1:15" ht="26.85" customHeight="1" x14ac:dyDescent="0.25">
      <c r="A67" s="145" t="s">
        <v>1269</v>
      </c>
      <c r="B67" s="494" t="s">
        <v>541</v>
      </c>
      <c r="N67" s="271"/>
      <c r="O67" s="271"/>
    </row>
    <row r="68" spans="1:15" ht="26.85" customHeight="1" x14ac:dyDescent="0.25">
      <c r="A68" s="145" t="s">
        <v>545</v>
      </c>
      <c r="B68" s="494" t="s">
        <v>541</v>
      </c>
      <c r="N68" s="271"/>
      <c r="O68" s="271"/>
    </row>
    <row r="69" spans="1:15" ht="27.95" customHeight="1" x14ac:dyDescent="0.25">
      <c r="A69" s="145" t="s">
        <v>1261</v>
      </c>
      <c r="B69" s="494" t="s">
        <v>541</v>
      </c>
      <c r="N69" s="271"/>
      <c r="O69" s="271"/>
    </row>
    <row r="70" spans="1:15" ht="36.75" customHeight="1" x14ac:dyDescent="0.25">
      <c r="A70" s="145" t="s">
        <v>546</v>
      </c>
      <c r="B70" s="494" t="s">
        <v>541</v>
      </c>
      <c r="N70" s="271"/>
      <c r="O70" s="271"/>
    </row>
    <row r="71" spans="1:15" ht="14.25" customHeight="1" x14ac:dyDescent="0.25">
      <c r="A71" s="145"/>
      <c r="B71" s="495"/>
      <c r="N71" s="271"/>
      <c r="O71" s="271"/>
    </row>
    <row r="72" spans="1:15" x14ac:dyDescent="0.25">
      <c r="A72" s="449" t="s">
        <v>547</v>
      </c>
      <c r="B72" s="495"/>
    </row>
    <row r="73" spans="1:15" x14ac:dyDescent="0.25">
      <c r="A73" s="491" t="s">
        <v>518</v>
      </c>
      <c r="B73" s="492" t="s">
        <v>519</v>
      </c>
    </row>
    <row r="74" spans="1:15" x14ac:dyDescent="0.25">
      <c r="A74" s="145" t="s">
        <v>626</v>
      </c>
      <c r="B74" s="495" t="s">
        <v>548</v>
      </c>
    </row>
    <row r="75" spans="1:15" x14ac:dyDescent="0.25">
      <c r="A75" s="145" t="s">
        <v>588</v>
      </c>
      <c r="B75" s="495" t="s">
        <v>548</v>
      </c>
    </row>
    <row r="76" spans="1:15" ht="25.5" x14ac:dyDescent="0.25">
      <c r="A76" s="145" t="s">
        <v>627</v>
      </c>
      <c r="B76" s="495" t="s">
        <v>548</v>
      </c>
    </row>
    <row r="77" spans="1:15" x14ac:dyDescent="0.25">
      <c r="A77" s="145"/>
      <c r="B77" s="9"/>
    </row>
    <row r="78" spans="1:15" x14ac:dyDescent="0.25">
      <c r="A78" s="449" t="s">
        <v>1392</v>
      </c>
    </row>
    <row r="79" spans="1:15" x14ac:dyDescent="0.25">
      <c r="A79" s="491" t="s">
        <v>518</v>
      </c>
      <c r="B79" s="492" t="s">
        <v>519</v>
      </c>
    </row>
    <row r="80" spans="1:15" x14ac:dyDescent="0.25">
      <c r="A80" s="145" t="s">
        <v>628</v>
      </c>
      <c r="B80" s="270" t="s">
        <v>549</v>
      </c>
    </row>
    <row r="81" spans="1:13" x14ac:dyDescent="0.25">
      <c r="A81" s="145" t="s">
        <v>629</v>
      </c>
      <c r="B81" s="270" t="s">
        <v>549</v>
      </c>
    </row>
    <row r="82" spans="1:13" ht="25.5" x14ac:dyDescent="0.25">
      <c r="A82" s="145" t="s">
        <v>1262</v>
      </c>
      <c r="B82" s="270" t="s">
        <v>549</v>
      </c>
    </row>
    <row r="83" spans="1:13" ht="25.5" x14ac:dyDescent="0.25">
      <c r="A83" s="145" t="s">
        <v>630</v>
      </c>
      <c r="B83" s="270" t="s">
        <v>549</v>
      </c>
    </row>
    <row r="84" spans="1:13" ht="25.5" x14ac:dyDescent="0.25">
      <c r="A84" s="145" t="s">
        <v>552</v>
      </c>
      <c r="B84" s="270" t="s">
        <v>549</v>
      </c>
    </row>
    <row r="85" spans="1:13" ht="25.5" x14ac:dyDescent="0.25">
      <c r="A85" s="145" t="s">
        <v>553</v>
      </c>
      <c r="B85" s="270" t="s">
        <v>549</v>
      </c>
    </row>
    <row r="86" spans="1:13" x14ac:dyDescent="0.25">
      <c r="A86" s="145"/>
      <c r="B86" s="270"/>
    </row>
    <row r="87" spans="1:13" x14ac:dyDescent="0.25">
      <c r="A87" s="449" t="s">
        <v>554</v>
      </c>
    </row>
    <row r="88" spans="1:13" x14ac:dyDescent="0.25">
      <c r="A88" s="491" t="s">
        <v>518</v>
      </c>
      <c r="B88" s="492" t="s">
        <v>519</v>
      </c>
    </row>
    <row r="89" spans="1:13" x14ac:dyDescent="0.25">
      <c r="A89" s="145" t="s">
        <v>1270</v>
      </c>
      <c r="B89" s="270" t="s">
        <v>555</v>
      </c>
    </row>
    <row r="90" spans="1:13" ht="25.5" x14ac:dyDescent="0.25">
      <c r="A90" s="145" t="s">
        <v>1271</v>
      </c>
      <c r="B90" s="270" t="s">
        <v>555</v>
      </c>
      <c r="M90" s="272"/>
    </row>
    <row r="91" spans="1:13" ht="25.5" x14ac:dyDescent="0.25">
      <c r="A91" s="145" t="s">
        <v>1272</v>
      </c>
      <c r="B91" s="270" t="s">
        <v>555</v>
      </c>
      <c r="M91" s="272"/>
    </row>
    <row r="92" spans="1:13" ht="25.5" x14ac:dyDescent="0.25">
      <c r="A92" s="145" t="s">
        <v>553</v>
      </c>
      <c r="B92" s="270" t="s">
        <v>555</v>
      </c>
      <c r="M92" s="272"/>
    </row>
    <row r="93" spans="1:13" x14ac:dyDescent="0.25">
      <c r="A93" s="145"/>
      <c r="B93" s="495"/>
      <c r="M93" s="272"/>
    </row>
    <row r="94" spans="1:13" x14ac:dyDescent="0.25">
      <c r="A94" s="449" t="s">
        <v>556</v>
      </c>
      <c r="M94" s="272"/>
    </row>
    <row r="95" spans="1:13" x14ac:dyDescent="0.25">
      <c r="A95" s="491" t="s">
        <v>518</v>
      </c>
      <c r="B95" s="492" t="s">
        <v>519</v>
      </c>
      <c r="M95" s="272"/>
    </row>
    <row r="96" spans="1:13" ht="25.5" x14ac:dyDescent="0.25">
      <c r="A96" s="145" t="s">
        <v>1273</v>
      </c>
      <c r="B96" s="270" t="s">
        <v>557</v>
      </c>
    </row>
    <row r="97" spans="1:7" ht="25.5" x14ac:dyDescent="0.25">
      <c r="A97" s="145" t="s">
        <v>1274</v>
      </c>
      <c r="B97" s="270" t="s">
        <v>557</v>
      </c>
    </row>
    <row r="98" spans="1:7" x14ac:dyDescent="0.25">
      <c r="A98" s="145" t="s">
        <v>1275</v>
      </c>
      <c r="B98" s="270" t="s">
        <v>557</v>
      </c>
    </row>
    <row r="99" spans="1:7" x14ac:dyDescent="0.25">
      <c r="A99" s="145" t="s">
        <v>1276</v>
      </c>
      <c r="B99" s="270" t="s">
        <v>557</v>
      </c>
    </row>
    <row r="100" spans="1:7" x14ac:dyDescent="0.25">
      <c r="A100" s="145" t="s">
        <v>1279</v>
      </c>
      <c r="B100" s="270" t="s">
        <v>557</v>
      </c>
    </row>
    <row r="101" spans="1:7" ht="25.5" x14ac:dyDescent="0.25">
      <c r="A101" s="145" t="s">
        <v>1278</v>
      </c>
      <c r="B101" s="270" t="s">
        <v>557</v>
      </c>
    </row>
    <row r="102" spans="1:7" x14ac:dyDescent="0.25">
      <c r="A102" s="145" t="s">
        <v>560</v>
      </c>
      <c r="B102" s="270" t="s">
        <v>557</v>
      </c>
    </row>
    <row r="103" spans="1:7" ht="25.5" x14ac:dyDescent="0.25">
      <c r="A103" s="145" t="s">
        <v>561</v>
      </c>
      <c r="B103" s="270" t="s">
        <v>557</v>
      </c>
    </row>
    <row r="104" spans="1:7" x14ac:dyDescent="0.25">
      <c r="A104" s="145" t="s">
        <v>631</v>
      </c>
      <c r="B104" s="270" t="s">
        <v>557</v>
      </c>
    </row>
    <row r="105" spans="1:7" x14ac:dyDescent="0.25">
      <c r="A105" s="145" t="s">
        <v>1280</v>
      </c>
      <c r="B105" s="270" t="s">
        <v>557</v>
      </c>
      <c r="G105" s="272"/>
    </row>
    <row r="106" spans="1:7" ht="22.5" customHeight="1" x14ac:dyDescent="0.25">
      <c r="A106" s="145" t="s">
        <v>553</v>
      </c>
      <c r="B106" s="270" t="s">
        <v>557</v>
      </c>
    </row>
    <row r="107" spans="1:7" x14ac:dyDescent="0.25">
      <c r="A107" s="145"/>
      <c r="B107" s="495"/>
    </row>
    <row r="108" spans="1:7" x14ac:dyDescent="0.25">
      <c r="A108" s="449" t="s">
        <v>562</v>
      </c>
    </row>
    <row r="109" spans="1:7" x14ac:dyDescent="0.25">
      <c r="A109" s="491" t="s">
        <v>518</v>
      </c>
      <c r="B109" s="492" t="s">
        <v>519</v>
      </c>
    </row>
    <row r="110" spans="1:7" ht="25.5" x14ac:dyDescent="0.25">
      <c r="A110" s="145" t="s">
        <v>1277</v>
      </c>
      <c r="B110" s="495" t="s">
        <v>564</v>
      </c>
    </row>
    <row r="112" spans="1:7" x14ac:dyDescent="0.25">
      <c r="A112" s="449" t="s">
        <v>565</v>
      </c>
    </row>
    <row r="113" spans="1:12" x14ac:dyDescent="0.25">
      <c r="A113" s="491" t="s">
        <v>518</v>
      </c>
      <c r="B113" s="492" t="s">
        <v>519</v>
      </c>
    </row>
    <row r="114" spans="1:12" ht="25.5" x14ac:dyDescent="0.25">
      <c r="A114" s="145" t="s">
        <v>1281</v>
      </c>
      <c r="B114" s="270" t="s">
        <v>566</v>
      </c>
    </row>
    <row r="115" spans="1:12" x14ac:dyDescent="0.25">
      <c r="A115" s="145" t="s">
        <v>632</v>
      </c>
      <c r="B115" s="270" t="s">
        <v>566</v>
      </c>
    </row>
    <row r="117" spans="1:12" x14ac:dyDescent="0.25">
      <c r="A117" s="449" t="s">
        <v>567</v>
      </c>
    </row>
    <row r="118" spans="1:12" x14ac:dyDescent="0.25">
      <c r="A118" s="491" t="s">
        <v>518</v>
      </c>
      <c r="B118" s="492" t="s">
        <v>519</v>
      </c>
    </row>
    <row r="119" spans="1:12" x14ac:dyDescent="0.25">
      <c r="A119" s="145" t="s">
        <v>1282</v>
      </c>
      <c r="B119" s="270" t="s">
        <v>568</v>
      </c>
      <c r="C119" s="496"/>
    </row>
    <row r="120" spans="1:12" x14ac:dyDescent="0.25">
      <c r="A120" s="145" t="s">
        <v>916</v>
      </c>
      <c r="B120" s="270" t="s">
        <v>568</v>
      </c>
      <c r="C120" s="496"/>
    </row>
    <row r="121" spans="1:12" x14ac:dyDescent="0.25">
      <c r="A121" s="145" t="s">
        <v>1263</v>
      </c>
      <c r="B121" s="270" t="s">
        <v>568</v>
      </c>
      <c r="C121" s="496"/>
    </row>
    <row r="122" spans="1:12" x14ac:dyDescent="0.25">
      <c r="A122" s="145" t="s">
        <v>599</v>
      </c>
      <c r="B122" s="270" t="s">
        <v>568</v>
      </c>
      <c r="C122" s="496"/>
    </row>
    <row r="123" spans="1:12" x14ac:dyDescent="0.25">
      <c r="A123" s="145" t="s">
        <v>1264</v>
      </c>
      <c r="B123" s="270" t="s">
        <v>568</v>
      </c>
      <c r="C123" s="496"/>
    </row>
    <row r="124" spans="1:12" x14ac:dyDescent="0.25">
      <c r="A124" s="145" t="s">
        <v>1265</v>
      </c>
      <c r="B124" s="270" t="s">
        <v>568</v>
      </c>
      <c r="C124" s="496"/>
    </row>
    <row r="125" spans="1:12" x14ac:dyDescent="0.25">
      <c r="A125" s="145" t="s">
        <v>633</v>
      </c>
      <c r="B125" s="270" t="s">
        <v>568</v>
      </c>
      <c r="C125" s="496"/>
    </row>
    <row r="126" spans="1:12" x14ac:dyDescent="0.25">
      <c r="A126" s="145" t="s">
        <v>1283</v>
      </c>
      <c r="B126" s="270" t="s">
        <v>568</v>
      </c>
      <c r="C126" s="496"/>
    </row>
    <row r="127" spans="1:12" x14ac:dyDescent="0.25">
      <c r="A127" s="145" t="s">
        <v>1284</v>
      </c>
      <c r="B127" s="270" t="s">
        <v>568</v>
      </c>
      <c r="C127" s="496"/>
      <c r="H127" s="497"/>
      <c r="I127" s="497"/>
      <c r="J127" s="497"/>
      <c r="K127" s="497"/>
      <c r="L127" s="497"/>
    </row>
    <row r="128" spans="1:12" ht="25.5" x14ac:dyDescent="0.25">
      <c r="A128" s="145" t="s">
        <v>1285</v>
      </c>
      <c r="B128" s="270" t="s">
        <v>568</v>
      </c>
      <c r="C128" s="496"/>
      <c r="H128" s="497"/>
      <c r="I128" s="497"/>
      <c r="J128" s="497"/>
      <c r="K128" s="497"/>
      <c r="L128" s="497"/>
    </row>
    <row r="129" spans="1:12" x14ac:dyDescent="0.25">
      <c r="A129" s="145" t="s">
        <v>1286</v>
      </c>
      <c r="B129" s="270" t="s">
        <v>568</v>
      </c>
      <c r="C129" s="496"/>
      <c r="H129" s="498"/>
      <c r="I129" s="499"/>
      <c r="J129" s="498"/>
      <c r="K129" s="499"/>
      <c r="L129" s="498"/>
    </row>
    <row r="130" spans="1:12" x14ac:dyDescent="0.25">
      <c r="A130" s="145" t="s">
        <v>634</v>
      </c>
      <c r="B130" s="270" t="s">
        <v>568</v>
      </c>
      <c r="C130" s="496"/>
      <c r="H130" s="498"/>
      <c r="I130" s="499"/>
      <c r="J130" s="498"/>
      <c r="K130" s="499"/>
      <c r="L130" s="498"/>
    </row>
    <row r="131" spans="1:12" ht="38.25" x14ac:dyDescent="0.25">
      <c r="A131" s="145" t="s">
        <v>1287</v>
      </c>
      <c r="B131" s="270" t="s">
        <v>568</v>
      </c>
      <c r="C131" s="496"/>
      <c r="H131" s="10"/>
      <c r="I131" s="272"/>
      <c r="J131" s="272"/>
      <c r="K131" s="272"/>
      <c r="L131" s="272"/>
    </row>
    <row r="132" spans="1:12" ht="38.25" x14ac:dyDescent="0.25">
      <c r="A132" s="145" t="s">
        <v>1288</v>
      </c>
      <c r="B132" s="270" t="s">
        <v>568</v>
      </c>
      <c r="C132" s="496"/>
      <c r="H132" s="10"/>
      <c r="I132" s="272"/>
      <c r="J132" s="272"/>
      <c r="K132" s="272"/>
      <c r="L132" s="272"/>
    </row>
    <row r="133" spans="1:12" x14ac:dyDescent="0.25">
      <c r="A133" s="145" t="s">
        <v>635</v>
      </c>
      <c r="B133" s="270" t="s">
        <v>568</v>
      </c>
      <c r="C133" s="496"/>
      <c r="H133" s="10"/>
      <c r="I133" s="272"/>
      <c r="J133" s="272"/>
      <c r="K133" s="272"/>
      <c r="L133" s="272"/>
    </row>
    <row r="134" spans="1:12" x14ac:dyDescent="0.25">
      <c r="A134" s="145" t="s">
        <v>636</v>
      </c>
      <c r="B134" s="270" t="s">
        <v>568</v>
      </c>
      <c r="C134" s="496"/>
      <c r="H134" s="10"/>
      <c r="I134" s="272"/>
      <c r="J134" s="272"/>
      <c r="K134" s="272"/>
      <c r="L134" s="272"/>
    </row>
    <row r="135" spans="1:12" x14ac:dyDescent="0.25">
      <c r="A135" s="145" t="s">
        <v>637</v>
      </c>
      <c r="B135" s="270" t="s">
        <v>568</v>
      </c>
      <c r="C135" s="496"/>
      <c r="H135" s="10"/>
      <c r="I135" s="272"/>
      <c r="J135" s="272"/>
      <c r="K135" s="272"/>
      <c r="L135" s="272"/>
    </row>
    <row r="136" spans="1:12" x14ac:dyDescent="0.25">
      <c r="A136" s="145" t="s">
        <v>612</v>
      </c>
      <c r="B136" s="270" t="s">
        <v>568</v>
      </c>
      <c r="C136" s="496"/>
      <c r="H136" s="10"/>
      <c r="I136" s="272"/>
      <c r="J136" s="272"/>
      <c r="K136" s="272"/>
      <c r="L136" s="272"/>
    </row>
    <row r="137" spans="1:12" x14ac:dyDescent="0.25">
      <c r="B137" s="495"/>
      <c r="H137" s="10"/>
      <c r="I137" s="272"/>
      <c r="J137" s="272"/>
      <c r="K137" s="272"/>
      <c r="L137" s="272"/>
    </row>
    <row r="138" spans="1:12" x14ac:dyDescent="0.25">
      <c r="A138" s="449" t="s">
        <v>403</v>
      </c>
      <c r="H138" s="10"/>
      <c r="I138" s="272"/>
      <c r="J138" s="272"/>
      <c r="K138" s="272"/>
      <c r="L138" s="272"/>
    </row>
    <row r="139" spans="1:12" x14ac:dyDescent="0.25">
      <c r="A139" s="491" t="s">
        <v>518</v>
      </c>
      <c r="B139" s="492" t="s">
        <v>519</v>
      </c>
      <c r="H139" s="272"/>
      <c r="I139" s="272"/>
      <c r="J139" s="272"/>
      <c r="K139" s="272"/>
      <c r="L139" s="272"/>
    </row>
    <row r="140" spans="1:12" x14ac:dyDescent="0.25">
      <c r="A140" s="145" t="s">
        <v>1289</v>
      </c>
      <c r="B140" s="270" t="s">
        <v>569</v>
      </c>
      <c r="H140" s="272"/>
      <c r="I140" s="272"/>
      <c r="J140" s="272"/>
      <c r="K140" s="272"/>
      <c r="L140" s="272"/>
    </row>
    <row r="141" spans="1:12" x14ac:dyDescent="0.25">
      <c r="A141" s="145" t="s">
        <v>1290</v>
      </c>
      <c r="B141" s="270" t="s">
        <v>569</v>
      </c>
      <c r="H141" s="272"/>
      <c r="I141" s="272"/>
      <c r="J141" s="272"/>
      <c r="K141" s="272"/>
      <c r="L141" s="272"/>
    </row>
    <row r="142" spans="1:12" x14ac:dyDescent="0.25">
      <c r="A142" s="145" t="s">
        <v>638</v>
      </c>
      <c r="B142" s="270" t="s">
        <v>569</v>
      </c>
      <c r="H142" s="272"/>
      <c r="I142" s="272"/>
      <c r="J142" s="272"/>
      <c r="K142" s="272"/>
      <c r="L142" s="272"/>
    </row>
    <row r="143" spans="1:12" x14ac:dyDescent="0.25">
      <c r="A143" s="145" t="s">
        <v>639</v>
      </c>
      <c r="B143" s="270" t="s">
        <v>569</v>
      </c>
      <c r="H143" s="272"/>
      <c r="I143" s="272"/>
      <c r="J143" s="272"/>
      <c r="K143" s="272"/>
      <c r="L143" s="272"/>
    </row>
    <row r="144" spans="1:12" ht="25.5" x14ac:dyDescent="0.25">
      <c r="A144" s="145" t="s">
        <v>1548</v>
      </c>
      <c r="B144" s="270" t="s">
        <v>569</v>
      </c>
      <c r="H144" s="272"/>
      <c r="I144" s="272"/>
      <c r="J144" s="272"/>
      <c r="K144" s="272"/>
      <c r="L144" s="272"/>
    </row>
    <row r="145" spans="1:2" x14ac:dyDescent="0.25">
      <c r="A145" s="145" t="s">
        <v>420</v>
      </c>
      <c r="B145" s="270" t="s">
        <v>569</v>
      </c>
    </row>
    <row r="146" spans="1:2" x14ac:dyDescent="0.25">
      <c r="A146" s="145" t="s">
        <v>1291</v>
      </c>
      <c r="B146" s="270" t="s">
        <v>569</v>
      </c>
    </row>
    <row r="148" spans="1:2" x14ac:dyDescent="0.25">
      <c r="A148" s="449" t="s">
        <v>570</v>
      </c>
    </row>
    <row r="149" spans="1:2" x14ac:dyDescent="0.25">
      <c r="A149" s="491" t="s">
        <v>518</v>
      </c>
      <c r="B149" s="492" t="s">
        <v>519</v>
      </c>
    </row>
    <row r="150" spans="1:2" x14ac:dyDescent="0.25">
      <c r="A150" s="145" t="s">
        <v>408</v>
      </c>
      <c r="B150" s="495" t="s">
        <v>571</v>
      </c>
    </row>
    <row r="151" spans="1:2" x14ac:dyDescent="0.25">
      <c r="A151" s="145" t="s">
        <v>386</v>
      </c>
      <c r="B151" s="495" t="s">
        <v>571</v>
      </c>
    </row>
    <row r="153" spans="1:2" x14ac:dyDescent="0.25">
      <c r="A153" s="449" t="s">
        <v>572</v>
      </c>
    </row>
    <row r="154" spans="1:2" x14ac:dyDescent="0.25">
      <c r="A154" s="491"/>
      <c r="B154" s="492" t="s">
        <v>519</v>
      </c>
    </row>
    <row r="155" spans="1:2" x14ac:dyDescent="0.25">
      <c r="A155" s="145" t="s">
        <v>573</v>
      </c>
      <c r="B155" s="495" t="s">
        <v>105</v>
      </c>
    </row>
    <row r="156" spans="1:2" x14ac:dyDescent="0.25">
      <c r="A156" s="145" t="s">
        <v>574</v>
      </c>
      <c r="B156" s="495" t="s">
        <v>103</v>
      </c>
    </row>
    <row r="157" spans="1:2" ht="25.5" x14ac:dyDescent="0.25">
      <c r="A157" s="145" t="s">
        <v>575</v>
      </c>
      <c r="B157" s="495" t="s">
        <v>104</v>
      </c>
    </row>
    <row r="158" spans="1:2" x14ac:dyDescent="0.25">
      <c r="A158" s="145" t="s">
        <v>576</v>
      </c>
      <c r="B158" s="495" t="s">
        <v>576</v>
      </c>
    </row>
  </sheetData>
  <hyperlinks>
    <hyperlink ref="B156" location="SASB!A1" display="SASB"/>
    <hyperlink ref="B157" location="TCFD!A1" display="TCFD"/>
    <hyperlink ref="B158" location="'Контактная информация'!A1" display="Контактная информация"/>
    <hyperlink ref="B155" location="GRI!A1" display="GRI"/>
    <hyperlink ref="B110" location="Хвостохранилища!A1" display="Tailings"/>
    <hyperlink ref="B150" location="Communities!A9" display="Communities"/>
    <hyperlink ref="B7" location="Политики!A1" display="Политики"/>
    <hyperlink ref="B8" location="Отчеты!A1" display="Отчёты"/>
    <hyperlink ref="B6" location="Глоссарий!A1" display="Глоссарий"/>
    <hyperlink ref="B12" location="'Структура корп. управления'!A1" display="Структура корп. управления"/>
    <hyperlink ref="B13:B14" location="'Структура корп. управления'!A1" display="Структура корп. управления"/>
    <hyperlink ref="B18" location="'Корпоративное управление'!A9" display="Корпоративное управление"/>
    <hyperlink ref="B19:B21" location="'Корпоративное управление'!A1" display="Корпоративное управление"/>
    <hyperlink ref="B25" location="'Экономические показатели'!A1" display="Экономические показатели"/>
    <hyperlink ref="B26:B28" location="'Экономические показатели'!A1" display="Экономические показатели"/>
    <hyperlink ref="B32" location="'Этика и добросовестность'!A1" display="Этика и добросовестность"/>
    <hyperlink ref="B37" location="'Цепочка поставок'!A1" display="Цепочка поставок"/>
    <hyperlink ref="B41" location="'Климатические показатели '!A1" display="Климатические показатели"/>
    <hyperlink ref="B43:B46" location="'Климатические показатели '!A1" display="Климатические показатели"/>
    <hyperlink ref="B50" location="'Климатические цели'!A1" display="Климатические цели"/>
    <hyperlink ref="B54" location="'Энергетический менеджмент'!A1" display="Управление энергоснабжением"/>
    <hyperlink ref="B74" location="ООС!A1" display="ООС"/>
    <hyperlink ref="B80" location="'Загрязнение воздуха'!A1" display="Загрязнение воздуха"/>
    <hyperlink ref="B89" location="'Водные ресурсы'!A1" display="Водные ресурсы"/>
    <hyperlink ref="B90:B92" location="'Водные ресурсы'!A1" display="Водные ресурсы"/>
    <hyperlink ref="B96" location="'Обращение с отходами'!A1" display="Отходы"/>
    <hyperlink ref="B97:B106" location="'Обращение с отходами'!A1" display="Отходы"/>
    <hyperlink ref="B114" location="Биоразнообразие!A1" display="Биоразнообразие"/>
    <hyperlink ref="B115" location="Биоразнообразие!A1" display="Биоразнообразие"/>
    <hyperlink ref="B119" location="Персонал!A1" display="Персонал"/>
    <hyperlink ref="B140" location="ОТиПБ!A1" display="ОТиПБ"/>
    <hyperlink ref="B151" location="Communities!A9" display="Communities"/>
    <hyperlink ref="B75:B76" location="ООС!A1" display="ООС"/>
    <hyperlink ref="B19" location="'Корпоративное управление'!A24" display="Корпоративное управление"/>
    <hyperlink ref="B20" location="'Корпоративное управление'!A40" display="Корпоративное управление"/>
    <hyperlink ref="B21" location="'Корпоративное управление'!A47" display="Корпоративное управление"/>
    <hyperlink ref="B33" location="'Этика и добросовестность'!A1" display="Этика и добросовестность"/>
    <hyperlink ref="B42" location="'Климатические показатели '!A1" display="Климатические показатели"/>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G22"/>
  <sheetViews>
    <sheetView showGridLines="0" zoomScale="67" zoomScaleNormal="70" workbookViewId="0"/>
  </sheetViews>
  <sheetFormatPr defaultRowHeight="15" x14ac:dyDescent="0.25"/>
  <cols>
    <col min="1" max="1" width="41.85546875" style="367" customWidth="1"/>
    <col min="2" max="2" width="56.85546875" style="134" customWidth="1"/>
    <col min="3" max="3" width="70.42578125" style="366" customWidth="1"/>
    <col min="4" max="4" width="50.140625" style="134" customWidth="1"/>
    <col min="5" max="7" width="8.85546875" style="134"/>
  </cols>
  <sheetData>
    <row r="2" spans="1:7" x14ac:dyDescent="0.25">
      <c r="A2" s="133"/>
      <c r="B2" s="79"/>
      <c r="C2" s="447"/>
      <c r="D2" s="742"/>
      <c r="E2" s="80"/>
      <c r="F2" s="80"/>
    </row>
    <row r="3" spans="1:7" x14ac:dyDescent="0.25">
      <c r="A3" s="83"/>
      <c r="B3" s="202"/>
      <c r="C3" s="447"/>
      <c r="D3" s="742"/>
      <c r="E3" s="81"/>
      <c r="F3" s="81"/>
    </row>
    <row r="4" spans="1:7" x14ac:dyDescent="0.25">
      <c r="A4" s="448"/>
      <c r="B4" s="203" t="s">
        <v>1366</v>
      </c>
      <c r="C4" s="447"/>
      <c r="D4" s="742"/>
      <c r="E4" s="81"/>
      <c r="F4" s="80"/>
    </row>
    <row r="5" spans="1:7" x14ac:dyDescent="0.25">
      <c r="A5" s="133"/>
      <c r="B5" s="2"/>
      <c r="C5" s="447"/>
      <c r="D5" s="742"/>
      <c r="E5" s="80"/>
      <c r="F5" s="80"/>
      <c r="G5" s="70"/>
    </row>
    <row r="6" spans="1:7" x14ac:dyDescent="0.25">
      <c r="A6" s="84"/>
      <c r="B6" s="35"/>
      <c r="C6" s="447"/>
      <c r="D6" s="742"/>
      <c r="E6" s="80"/>
      <c r="F6" s="80"/>
      <c r="G6" s="70"/>
    </row>
    <row r="7" spans="1:7" ht="31.7" customHeight="1" x14ac:dyDescent="0.25">
      <c r="A7" s="15" t="s">
        <v>428</v>
      </c>
    </row>
    <row r="8" spans="1:7" ht="20.25" customHeight="1" x14ac:dyDescent="0.25">
      <c r="A8" s="449"/>
    </row>
    <row r="9" spans="1:7" x14ac:dyDescent="0.25">
      <c r="A9" s="450" t="s">
        <v>429</v>
      </c>
      <c r="B9" s="451" t="s">
        <v>430</v>
      </c>
      <c r="C9" s="451" t="s">
        <v>431</v>
      </c>
    </row>
    <row r="10" spans="1:7" ht="47.25" customHeight="1" x14ac:dyDescent="0.25">
      <c r="A10" s="368" t="s">
        <v>432</v>
      </c>
      <c r="B10" s="452" t="s">
        <v>1517</v>
      </c>
      <c r="C10" s="453" t="s">
        <v>433</v>
      </c>
    </row>
    <row r="11" spans="1:7" ht="76.5" customHeight="1" x14ac:dyDescent="0.25">
      <c r="A11" s="368" t="s">
        <v>434</v>
      </c>
      <c r="B11" s="452" t="s">
        <v>1517</v>
      </c>
      <c r="C11" s="453" t="s">
        <v>435</v>
      </c>
    </row>
    <row r="12" spans="1:7" ht="96.75" customHeight="1" x14ac:dyDescent="0.25">
      <c r="A12" s="368" t="s">
        <v>436</v>
      </c>
      <c r="B12" s="452" t="s">
        <v>1517</v>
      </c>
      <c r="C12" s="453" t="s">
        <v>437</v>
      </c>
    </row>
    <row r="13" spans="1:7" ht="39" x14ac:dyDescent="0.25">
      <c r="A13" s="368" t="s">
        <v>438</v>
      </c>
      <c r="B13" s="452" t="s">
        <v>1517</v>
      </c>
      <c r="C13" s="454" t="s">
        <v>1361</v>
      </c>
    </row>
    <row r="14" spans="1:7" ht="64.5" x14ac:dyDescent="0.25">
      <c r="A14" s="368" t="s">
        <v>439</v>
      </c>
      <c r="B14" s="452" t="s">
        <v>1517</v>
      </c>
      <c r="C14" s="454" t="s">
        <v>440</v>
      </c>
    </row>
    <row r="15" spans="1:7" ht="59.25" customHeight="1" x14ac:dyDescent="0.25">
      <c r="A15" s="368" t="s">
        <v>441</v>
      </c>
      <c r="B15" s="452" t="s">
        <v>1517</v>
      </c>
      <c r="C15" s="454" t="s">
        <v>1362</v>
      </c>
    </row>
    <row r="16" spans="1:7" ht="51" customHeight="1" x14ac:dyDescent="0.25">
      <c r="A16" s="368" t="s">
        <v>442</v>
      </c>
      <c r="B16" s="452" t="s">
        <v>1517</v>
      </c>
      <c r="C16" s="453" t="s">
        <v>1363</v>
      </c>
    </row>
    <row r="17" spans="1:3" ht="51.75" x14ac:dyDescent="0.25">
      <c r="A17" s="21" t="s">
        <v>443</v>
      </c>
      <c r="B17" s="452" t="s">
        <v>1517</v>
      </c>
      <c r="C17" s="21" t="s">
        <v>444</v>
      </c>
    </row>
    <row r="18" spans="1:3" ht="51.75" x14ac:dyDescent="0.25">
      <c r="A18" s="21" t="s">
        <v>445</v>
      </c>
      <c r="B18" s="452" t="s">
        <v>1517</v>
      </c>
      <c r="C18" s="21" t="s">
        <v>446</v>
      </c>
    </row>
    <row r="19" spans="1:3" ht="55.35" customHeight="1" x14ac:dyDescent="0.25">
      <c r="A19" s="21" t="s">
        <v>447</v>
      </c>
      <c r="B19" s="452" t="s">
        <v>1517</v>
      </c>
      <c r="C19" s="21" t="s">
        <v>448</v>
      </c>
    </row>
    <row r="20" spans="1:3" ht="26.25" x14ac:dyDescent="0.25">
      <c r="A20" s="21" t="s">
        <v>449</v>
      </c>
      <c r="B20" s="452" t="s">
        <v>1517</v>
      </c>
      <c r="C20" s="21" t="s">
        <v>1364</v>
      </c>
    </row>
    <row r="21" spans="1:3" ht="26.25" x14ac:dyDescent="0.25">
      <c r="A21" s="21" t="s">
        <v>450</v>
      </c>
      <c r="B21" s="452" t="s">
        <v>1517</v>
      </c>
      <c r="C21" s="21" t="s">
        <v>451</v>
      </c>
    </row>
    <row r="22" spans="1:3" ht="39" x14ac:dyDescent="0.25">
      <c r="A22" s="21" t="s">
        <v>452</v>
      </c>
      <c r="B22" s="452" t="s">
        <v>1517</v>
      </c>
      <c r="C22" s="21" t="s">
        <v>1365</v>
      </c>
    </row>
  </sheetData>
  <mergeCells count="1">
    <mergeCell ref="D2:D6"/>
  </mergeCells>
  <hyperlinks>
    <hyperlink ref="B10" r:id="rId1"/>
    <hyperlink ref="B11:B16" r:id="rId2" display="https://enplusgroup.com/en/investors/corporate-documents/"/>
    <hyperlink ref="B11" r:id="rId3"/>
    <hyperlink ref="B12" r:id="rId4"/>
    <hyperlink ref="B13" r:id="rId5"/>
    <hyperlink ref="B14" r:id="rId6"/>
    <hyperlink ref="B15" r:id="rId7"/>
    <hyperlink ref="B16" r:id="rId8"/>
    <hyperlink ref="B17" r:id="rId9"/>
    <hyperlink ref="B18" r:id="rId10"/>
    <hyperlink ref="B19" r:id="rId11"/>
    <hyperlink ref="B20" r:id="rId12"/>
    <hyperlink ref="B21" r:id="rId13"/>
    <hyperlink ref="B22" r:id="rId14"/>
  </hyperlinks>
  <pageMargins left="0.7" right="0.7" top="0.75" bottom="0.75" header="0.3" footer="0.3"/>
  <pageSetup paperSize="9"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6664"/>
  </sheetPr>
  <dimension ref="A2:F36"/>
  <sheetViews>
    <sheetView showGridLines="0" zoomScale="90" zoomScaleNormal="90" workbookViewId="0">
      <selection activeCell="A13" sqref="A13"/>
    </sheetView>
  </sheetViews>
  <sheetFormatPr defaultColWidth="8.7109375" defaultRowHeight="14.25" x14ac:dyDescent="0.2"/>
  <cols>
    <col min="1" max="1" width="43" style="134" customWidth="1"/>
    <col min="2" max="2" width="83.140625" style="134" customWidth="1"/>
    <col min="3" max="3" width="28.140625" style="134" customWidth="1"/>
    <col min="4" max="7" width="9.140625" style="134" customWidth="1"/>
    <col min="8" max="16384" width="8.7109375" style="134"/>
  </cols>
  <sheetData>
    <row r="2" spans="1:6" x14ac:dyDescent="0.2">
      <c r="A2" s="79"/>
      <c r="B2" s="79"/>
      <c r="C2" s="747"/>
      <c r="D2" s="80"/>
      <c r="E2" s="80"/>
      <c r="F2" s="80"/>
    </row>
    <row r="3" spans="1:6" x14ac:dyDescent="0.2">
      <c r="A3" s="202"/>
      <c r="B3" s="202"/>
      <c r="C3" s="747"/>
      <c r="D3" s="81"/>
      <c r="E3" s="81"/>
      <c r="F3" s="81"/>
    </row>
    <row r="4" spans="1:6" ht="15" x14ac:dyDescent="0.25">
      <c r="A4" s="34"/>
      <c r="B4" s="203" t="s">
        <v>1507</v>
      </c>
      <c r="C4" s="747"/>
      <c r="D4" s="80"/>
      <c r="E4" s="81"/>
      <c r="F4" s="80"/>
    </row>
    <row r="5" spans="1:6" x14ac:dyDescent="0.2">
      <c r="A5" s="79"/>
      <c r="B5" s="2"/>
      <c r="C5" s="747"/>
    </row>
    <row r="6" spans="1:6" ht="15" customHeight="1" x14ac:dyDescent="0.2">
      <c r="A6" s="15" t="s">
        <v>428</v>
      </c>
    </row>
    <row r="7" spans="1:6" ht="15" customHeight="1" x14ac:dyDescent="0.2">
      <c r="A7" s="9"/>
    </row>
    <row r="8" spans="1:6" ht="15" customHeight="1" x14ac:dyDescent="0.2">
      <c r="A8" s="273" t="s">
        <v>453</v>
      </c>
      <c r="B8" s="273" t="s">
        <v>430</v>
      </c>
    </row>
    <row r="9" spans="1:6" ht="15" customHeight="1" x14ac:dyDescent="0.2">
      <c r="A9" s="686">
        <v>2022</v>
      </c>
      <c r="B9" s="273"/>
    </row>
    <row r="10" spans="1:6" ht="15" customHeight="1" x14ac:dyDescent="0.2">
      <c r="A10" s="687" t="s">
        <v>1335</v>
      </c>
      <c r="B10" s="305" t="s">
        <v>1525</v>
      </c>
    </row>
    <row r="11" spans="1:6" ht="29.85" customHeight="1" x14ac:dyDescent="0.2">
      <c r="A11" s="454" t="s">
        <v>1360</v>
      </c>
      <c r="B11" s="305" t="s">
        <v>1525</v>
      </c>
    </row>
    <row r="12" spans="1:6" ht="25.5" x14ac:dyDescent="0.2">
      <c r="A12" s="687" t="s">
        <v>454</v>
      </c>
      <c r="B12" s="305" t="s">
        <v>1523</v>
      </c>
    </row>
    <row r="13" spans="1:6" ht="29.25" customHeight="1" x14ac:dyDescent="0.2">
      <c r="A13" s="687" t="s">
        <v>1530</v>
      </c>
      <c r="B13" s="305" t="s">
        <v>1527</v>
      </c>
    </row>
    <row r="14" spans="1:6" ht="15" customHeight="1" x14ac:dyDescent="0.2">
      <c r="A14" s="170" t="s">
        <v>1359</v>
      </c>
      <c r="B14" s="305" t="s">
        <v>1526</v>
      </c>
    </row>
    <row r="15" spans="1:6" s="271" customFormat="1" ht="15" customHeight="1" x14ac:dyDescent="0.2">
      <c r="A15" s="745">
        <v>2021</v>
      </c>
      <c r="B15" s="746"/>
    </row>
    <row r="16" spans="1:6" ht="15" customHeight="1" x14ac:dyDescent="0.2">
      <c r="A16" s="687" t="s">
        <v>455</v>
      </c>
      <c r="B16" s="305" t="s">
        <v>1525</v>
      </c>
    </row>
    <row r="17" spans="1:2" ht="15" customHeight="1" x14ac:dyDescent="0.2">
      <c r="A17" s="687" t="s">
        <v>456</v>
      </c>
      <c r="B17" s="305" t="s">
        <v>1525</v>
      </c>
    </row>
    <row r="18" spans="1:2" ht="25.5" x14ac:dyDescent="0.2">
      <c r="A18" s="687" t="s">
        <v>1524</v>
      </c>
      <c r="B18" s="305" t="s">
        <v>1525</v>
      </c>
    </row>
    <row r="19" spans="1:2" ht="25.5" x14ac:dyDescent="0.2">
      <c r="A19" s="687" t="s">
        <v>454</v>
      </c>
      <c r="B19" s="305" t="s">
        <v>1523</v>
      </c>
    </row>
    <row r="20" spans="1:2" ht="25.5" x14ac:dyDescent="0.2">
      <c r="A20" s="687" t="s">
        <v>1529</v>
      </c>
      <c r="B20" s="688" t="s">
        <v>1531</v>
      </c>
    </row>
    <row r="21" spans="1:2" ht="15" customHeight="1" x14ac:dyDescent="0.2">
      <c r="A21" s="170" t="s">
        <v>3</v>
      </c>
      <c r="B21" s="305" t="s">
        <v>1526</v>
      </c>
    </row>
    <row r="22" spans="1:2" s="271" customFormat="1" ht="15" customHeight="1" x14ac:dyDescent="0.2">
      <c r="A22" s="744">
        <v>2020</v>
      </c>
      <c r="B22" s="744"/>
    </row>
    <row r="23" spans="1:2" ht="15" customHeight="1" x14ac:dyDescent="0.2">
      <c r="A23" s="687" t="s">
        <v>457</v>
      </c>
      <c r="B23" s="305" t="s">
        <v>1525</v>
      </c>
    </row>
    <row r="24" spans="1:2" ht="15" customHeight="1" x14ac:dyDescent="0.2">
      <c r="A24" s="687" t="s">
        <v>458</v>
      </c>
      <c r="B24" s="305" t="s">
        <v>1525</v>
      </c>
    </row>
    <row r="25" spans="1:2" ht="25.5" x14ac:dyDescent="0.2">
      <c r="A25" s="687" t="s">
        <v>454</v>
      </c>
      <c r="B25" s="305" t="s">
        <v>1523</v>
      </c>
    </row>
    <row r="26" spans="1:2" ht="25.5" x14ac:dyDescent="0.2">
      <c r="A26" s="687" t="s">
        <v>1532</v>
      </c>
      <c r="B26" s="688" t="s">
        <v>1531</v>
      </c>
    </row>
    <row r="27" spans="1:2" ht="15" customHeight="1" x14ac:dyDescent="0.2">
      <c r="A27" s="744">
        <v>2019</v>
      </c>
      <c r="B27" s="744"/>
    </row>
    <row r="28" spans="1:2" ht="15" customHeight="1" x14ac:dyDescent="0.2">
      <c r="A28" s="21" t="s">
        <v>459</v>
      </c>
      <c r="B28" s="688" t="s">
        <v>1528</v>
      </c>
    </row>
    <row r="29" spans="1:2" ht="15" customHeight="1" x14ac:dyDescent="0.2">
      <c r="A29" s="21" t="s">
        <v>460</v>
      </c>
      <c r="B29" s="305" t="s">
        <v>1525</v>
      </c>
    </row>
    <row r="30" spans="1:2" ht="15" customHeight="1" x14ac:dyDescent="0.2">
      <c r="A30" s="745">
        <v>2018</v>
      </c>
      <c r="B30" s="746"/>
    </row>
    <row r="31" spans="1:2" ht="15" customHeight="1" x14ac:dyDescent="0.2">
      <c r="A31" s="21" t="s">
        <v>461</v>
      </c>
      <c r="B31" s="688" t="s">
        <v>1528</v>
      </c>
    </row>
    <row r="32" spans="1:2" ht="15" customHeight="1" x14ac:dyDescent="0.2">
      <c r="A32" s="21" t="s">
        <v>462</v>
      </c>
      <c r="B32" s="305" t="s">
        <v>1525</v>
      </c>
    </row>
    <row r="33" spans="1:2" ht="15" x14ac:dyDescent="0.25">
      <c r="A33" s="6"/>
      <c r="B33" s="689"/>
    </row>
    <row r="34" spans="1:2" ht="26.25" customHeight="1" x14ac:dyDescent="0.2">
      <c r="A34" s="743" t="s">
        <v>463</v>
      </c>
      <c r="B34" s="743"/>
    </row>
    <row r="35" spans="1:2" x14ac:dyDescent="0.2">
      <c r="A35" s="70"/>
      <c r="B35" s="70"/>
    </row>
    <row r="36" spans="1:2" ht="28.5" x14ac:dyDescent="0.2">
      <c r="A36" s="367" t="s">
        <v>160</v>
      </c>
    </row>
  </sheetData>
  <mergeCells count="6">
    <mergeCell ref="A34:B34"/>
    <mergeCell ref="A22:B22"/>
    <mergeCell ref="A27:B27"/>
    <mergeCell ref="A30:B30"/>
    <mergeCell ref="C2:C5"/>
    <mergeCell ref="A15:B15"/>
  </mergeCells>
  <hyperlinks>
    <hyperlink ref="B25" r:id="rId1"/>
    <hyperlink ref="B13" r:id="rId2"/>
    <hyperlink ref="B14" r:id="rId3"/>
    <hyperlink ref="B10" r:id="rId4"/>
    <hyperlink ref="B28" r:id="rId5"/>
    <hyperlink ref="B19" r:id="rId6"/>
    <hyperlink ref="B12" r:id="rId7"/>
    <hyperlink ref="B11" r:id="rId8"/>
    <hyperlink ref="B16" r:id="rId9"/>
    <hyperlink ref="B17" r:id="rId10"/>
    <hyperlink ref="B18" r:id="rId11"/>
    <hyperlink ref="B23" r:id="rId12"/>
    <hyperlink ref="B24" r:id="rId13"/>
    <hyperlink ref="B29" r:id="rId14"/>
    <hyperlink ref="B32" r:id="rId15"/>
    <hyperlink ref="B31" r:id="rId16"/>
    <hyperlink ref="B20" r:id="rId17"/>
    <hyperlink ref="B26" r:id="rId18"/>
    <hyperlink ref="B21" r:id="rId19"/>
  </hyperlinks>
  <pageMargins left="0.7" right="0.7" top="0.75" bottom="0.75" header="0.3" footer="0.3"/>
  <pageSetup paperSize="9" orientation="portrait" r:id="rId20"/>
  <drawing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showGridLines="0" zoomScale="70" zoomScaleNormal="70" zoomScalePageLayoutView="60" workbookViewId="0">
      <selection activeCell="A31" sqref="A31"/>
    </sheetView>
  </sheetViews>
  <sheetFormatPr defaultColWidth="8.85546875" defaultRowHeight="12.75" x14ac:dyDescent="0.25"/>
  <cols>
    <col min="1" max="7" width="38.85546875" style="10" customWidth="1"/>
    <col min="8" max="8" width="19.85546875" style="319" customWidth="1"/>
    <col min="9" max="13" width="19.85546875" style="10" customWidth="1"/>
    <col min="14" max="16384" width="8.85546875" style="10"/>
  </cols>
  <sheetData>
    <row r="2" spans="1:11" ht="15" customHeight="1" x14ac:dyDescent="0.25">
      <c r="A2" s="309"/>
      <c r="B2" s="309"/>
      <c r="C2" s="309"/>
      <c r="D2" s="309"/>
      <c r="E2" s="309"/>
      <c r="F2" s="403"/>
      <c r="G2" s="403"/>
      <c r="I2" s="748"/>
      <c r="J2" s="748"/>
      <c r="K2" s="748"/>
    </row>
    <row r="3" spans="1:11" x14ac:dyDescent="0.25">
      <c r="A3" s="309"/>
      <c r="B3" s="309"/>
      <c r="C3" s="309"/>
      <c r="D3" s="309"/>
      <c r="E3" s="309"/>
      <c r="F3" s="403"/>
      <c r="G3" s="403"/>
      <c r="I3" s="748"/>
      <c r="J3" s="748"/>
      <c r="K3" s="748"/>
    </row>
    <row r="4" spans="1:11" ht="15" x14ac:dyDescent="0.25">
      <c r="A4" s="310"/>
      <c r="B4" s="311" t="s">
        <v>1507</v>
      </c>
      <c r="C4" s="309"/>
      <c r="D4" s="309"/>
      <c r="E4" s="309"/>
      <c r="F4" s="403"/>
      <c r="G4" s="403"/>
      <c r="I4" s="748"/>
      <c r="J4" s="748"/>
      <c r="K4" s="748"/>
    </row>
    <row r="5" spans="1:11" x14ac:dyDescent="0.25">
      <c r="A5" s="309"/>
      <c r="B5" s="312"/>
      <c r="C5" s="309"/>
      <c r="D5" s="309"/>
      <c r="E5" s="309"/>
      <c r="F5" s="403"/>
      <c r="G5" s="403"/>
      <c r="I5" s="748"/>
      <c r="J5" s="748"/>
      <c r="K5" s="748"/>
    </row>
    <row r="6" spans="1:11" x14ac:dyDescent="0.25">
      <c r="A6" s="313"/>
      <c r="B6" s="313"/>
      <c r="C6" s="313"/>
      <c r="D6" s="313"/>
      <c r="E6" s="313"/>
      <c r="F6" s="404"/>
      <c r="G6" s="403"/>
      <c r="I6" s="748"/>
      <c r="J6" s="748"/>
      <c r="K6" s="748"/>
    </row>
    <row r="7" spans="1:11" ht="15" customHeight="1" x14ac:dyDescent="0.2">
      <c r="A7" s="27" t="s">
        <v>265</v>
      </c>
      <c r="I7" s="748"/>
      <c r="J7" s="748"/>
      <c r="K7" s="748"/>
    </row>
    <row r="8" spans="1:11" ht="15" customHeight="1" x14ac:dyDescent="0.25">
      <c r="A8" s="314"/>
      <c r="I8" s="748"/>
      <c r="J8" s="748"/>
      <c r="K8" s="748"/>
    </row>
    <row r="9" spans="1:11" ht="15" customHeight="1" x14ac:dyDescent="0.25">
      <c r="A9" s="749" t="s">
        <v>221</v>
      </c>
      <c r="B9" s="749"/>
      <c r="C9" s="749"/>
      <c r="D9" s="749"/>
      <c r="E9" s="749"/>
      <c r="F9" s="405"/>
      <c r="G9" s="405"/>
      <c r="I9" s="406"/>
      <c r="J9" s="406"/>
      <c r="K9" s="406"/>
    </row>
    <row r="10" spans="1:11" ht="15" customHeight="1" x14ac:dyDescent="0.25">
      <c r="A10" s="407"/>
      <c r="B10" s="365">
        <v>2019</v>
      </c>
      <c r="C10" s="365">
        <v>2020</v>
      </c>
      <c r="D10" s="365">
        <v>2021</v>
      </c>
      <c r="E10" s="365">
        <v>2022</v>
      </c>
      <c r="I10" s="406"/>
      <c r="J10" s="406"/>
      <c r="K10" s="406"/>
    </row>
    <row r="11" spans="1:11" ht="15" customHeight="1" x14ac:dyDescent="0.2">
      <c r="A11" s="54" t="s">
        <v>222</v>
      </c>
      <c r="B11" s="408">
        <v>16</v>
      </c>
      <c r="C11" s="408">
        <v>11</v>
      </c>
      <c r="D11" s="408">
        <v>10</v>
      </c>
      <c r="E11" s="408">
        <v>12</v>
      </c>
      <c r="I11" s="406"/>
      <c r="J11" s="406"/>
      <c r="K11" s="406"/>
    </row>
    <row r="12" spans="1:11" ht="15" customHeight="1" x14ac:dyDescent="0.2">
      <c r="A12" s="54" t="s">
        <v>223</v>
      </c>
      <c r="B12" s="408">
        <v>16</v>
      </c>
      <c r="C12" s="408">
        <v>16</v>
      </c>
      <c r="D12" s="408">
        <v>30</v>
      </c>
      <c r="E12" s="408">
        <v>34</v>
      </c>
      <c r="I12" s="406"/>
      <c r="J12" s="406"/>
      <c r="K12" s="406"/>
    </row>
    <row r="13" spans="1:11" ht="15" customHeight="1" x14ac:dyDescent="0.2">
      <c r="A13" s="54" t="s">
        <v>224</v>
      </c>
      <c r="B13" s="408">
        <v>58</v>
      </c>
      <c r="C13" s="408">
        <v>58</v>
      </c>
      <c r="D13" s="408">
        <v>40</v>
      </c>
      <c r="E13" s="408">
        <v>47</v>
      </c>
      <c r="I13" s="406"/>
      <c r="J13" s="406"/>
      <c r="K13" s="406"/>
    </row>
    <row r="14" spans="1:11" ht="15" customHeight="1" x14ac:dyDescent="0.2">
      <c r="A14" s="54" t="s">
        <v>225</v>
      </c>
      <c r="B14" s="408">
        <v>5</v>
      </c>
      <c r="C14" s="408">
        <v>5</v>
      </c>
      <c r="D14" s="408">
        <v>10</v>
      </c>
      <c r="E14" s="408">
        <v>0</v>
      </c>
      <c r="I14" s="406"/>
      <c r="J14" s="406"/>
      <c r="K14" s="406"/>
    </row>
    <row r="15" spans="1:11" ht="15" customHeight="1" x14ac:dyDescent="0.2">
      <c r="A15" s="54" t="s">
        <v>226</v>
      </c>
      <c r="B15" s="408">
        <v>5</v>
      </c>
      <c r="C15" s="408">
        <v>11</v>
      </c>
      <c r="D15" s="408">
        <v>10</v>
      </c>
      <c r="E15" s="408">
        <v>7</v>
      </c>
      <c r="I15" s="406"/>
      <c r="J15" s="406"/>
      <c r="K15" s="406"/>
    </row>
    <row r="16" spans="1:11" ht="15" customHeight="1" x14ac:dyDescent="0.25">
      <c r="A16" s="409"/>
      <c r="I16" s="406"/>
      <c r="J16" s="406"/>
      <c r="K16" s="406"/>
    </row>
    <row r="17" spans="1:11" ht="25.5" x14ac:dyDescent="0.25">
      <c r="A17" s="420" t="s">
        <v>227</v>
      </c>
      <c r="B17" s="410"/>
      <c r="C17" s="410"/>
      <c r="D17" s="410"/>
      <c r="E17" s="410"/>
      <c r="I17" s="406"/>
      <c r="J17" s="406"/>
      <c r="K17" s="406"/>
    </row>
    <row r="18" spans="1:11" ht="25.5" x14ac:dyDescent="0.25">
      <c r="A18" s="421" t="s">
        <v>1622</v>
      </c>
      <c r="I18" s="406"/>
      <c r="J18" s="406"/>
      <c r="K18" s="256"/>
    </row>
    <row r="19" spans="1:11" ht="15" customHeight="1" x14ac:dyDescent="0.25">
      <c r="A19" s="407" t="s">
        <v>650</v>
      </c>
      <c r="I19" s="256"/>
      <c r="J19" s="256"/>
      <c r="K19" s="256"/>
    </row>
    <row r="20" spans="1:11" ht="15" customHeight="1" x14ac:dyDescent="0.25">
      <c r="A20" s="411" t="s">
        <v>228</v>
      </c>
      <c r="I20" s="256"/>
      <c r="J20" s="256"/>
      <c r="K20" s="256"/>
    </row>
    <row r="21" spans="1:11" ht="15" customHeight="1" x14ac:dyDescent="0.2">
      <c r="A21" s="54" t="s">
        <v>641</v>
      </c>
      <c r="I21" s="256"/>
      <c r="J21" s="256"/>
      <c r="K21" s="256"/>
    </row>
    <row r="22" spans="1:11" ht="15" customHeight="1" x14ac:dyDescent="0.2">
      <c r="A22" s="54" t="s">
        <v>642</v>
      </c>
      <c r="I22" s="256"/>
      <c r="J22" s="256"/>
      <c r="K22" s="256"/>
    </row>
    <row r="23" spans="1:11" ht="15" customHeight="1" x14ac:dyDescent="0.2">
      <c r="A23" s="54" t="s">
        <v>643</v>
      </c>
      <c r="I23" s="256"/>
      <c r="J23" s="256"/>
      <c r="K23" s="256"/>
    </row>
    <row r="24" spans="1:11" ht="15" customHeight="1" x14ac:dyDescent="0.2">
      <c r="A24" s="54" t="s">
        <v>644</v>
      </c>
      <c r="I24" s="256"/>
      <c r="J24" s="256"/>
      <c r="K24" s="256"/>
    </row>
    <row r="25" spans="1:11" ht="25.5" x14ac:dyDescent="0.25">
      <c r="A25" s="421" t="s">
        <v>229</v>
      </c>
      <c r="I25" s="256"/>
      <c r="J25" s="256"/>
      <c r="K25" s="256"/>
    </row>
    <row r="26" spans="1:11" ht="15" customHeight="1" x14ac:dyDescent="0.2">
      <c r="A26" s="54" t="s">
        <v>645</v>
      </c>
      <c r="I26" s="256"/>
      <c r="J26" s="256"/>
      <c r="K26" s="256"/>
    </row>
    <row r="27" spans="1:11" ht="15" customHeight="1" x14ac:dyDescent="0.25">
      <c r="A27" s="407" t="s">
        <v>649</v>
      </c>
      <c r="I27" s="256"/>
      <c r="J27" s="256"/>
      <c r="K27" s="256"/>
    </row>
    <row r="28" spans="1:11" ht="15" customHeight="1" x14ac:dyDescent="0.25">
      <c r="A28" s="407" t="s">
        <v>648</v>
      </c>
      <c r="I28" s="256"/>
      <c r="J28" s="256"/>
      <c r="K28" s="256"/>
    </row>
    <row r="29" spans="1:11" ht="15" customHeight="1" x14ac:dyDescent="0.2">
      <c r="A29" s="54" t="s">
        <v>646</v>
      </c>
      <c r="I29" s="256"/>
      <c r="J29" s="256"/>
      <c r="K29" s="256"/>
    </row>
    <row r="30" spans="1:11" ht="15" customHeight="1" x14ac:dyDescent="0.2">
      <c r="A30" s="54" t="s">
        <v>647</v>
      </c>
      <c r="I30" s="256"/>
      <c r="J30" s="256"/>
      <c r="K30" s="256"/>
    </row>
    <row r="31" spans="1:11" ht="25.5" customHeight="1" x14ac:dyDescent="0.25">
      <c r="A31" s="132" t="s">
        <v>1620</v>
      </c>
      <c r="I31" s="256"/>
      <c r="J31" s="256"/>
      <c r="K31" s="256"/>
    </row>
    <row r="32" spans="1:11" ht="15" customHeight="1" x14ac:dyDescent="0.25">
      <c r="A32" s="750" t="s">
        <v>230</v>
      </c>
      <c r="B32" s="750"/>
      <c r="C32" s="750"/>
      <c r="D32" s="750"/>
      <c r="E32" s="750"/>
      <c r="F32" s="750"/>
      <c r="G32" s="750"/>
      <c r="I32" s="321"/>
      <c r="J32" s="321"/>
      <c r="K32" s="321"/>
    </row>
    <row r="33" spans="1:10" ht="15" customHeight="1" x14ac:dyDescent="0.25">
      <c r="A33" s="100" t="s">
        <v>231</v>
      </c>
      <c r="B33" s="751" t="s">
        <v>232</v>
      </c>
      <c r="C33" s="751"/>
      <c r="D33" s="751"/>
      <c r="E33" s="751"/>
      <c r="F33" s="751"/>
      <c r="G33" s="751"/>
    </row>
    <row r="34" spans="1:10" ht="27.75" customHeight="1" x14ac:dyDescent="0.25">
      <c r="A34" s="46"/>
      <c r="B34" s="90" t="s">
        <v>251</v>
      </c>
      <c r="C34" s="90" t="s">
        <v>252</v>
      </c>
      <c r="D34" s="90" t="s">
        <v>253</v>
      </c>
      <c r="E34" s="90" t="s">
        <v>254</v>
      </c>
      <c r="F34" s="90" t="s">
        <v>255</v>
      </c>
      <c r="G34" s="90" t="s">
        <v>256</v>
      </c>
    </row>
    <row r="35" spans="1:10" ht="169.35" customHeight="1" x14ac:dyDescent="0.25">
      <c r="A35" s="364"/>
      <c r="B35" s="361" t="s">
        <v>257</v>
      </c>
      <c r="C35" s="361" t="s">
        <v>258</v>
      </c>
      <c r="D35" s="361" t="s">
        <v>259</v>
      </c>
      <c r="E35" s="361" t="s">
        <v>260</v>
      </c>
      <c r="F35" s="60" t="s">
        <v>261</v>
      </c>
      <c r="G35" s="361" t="s">
        <v>262</v>
      </c>
    </row>
    <row r="36" spans="1:10" ht="51" x14ac:dyDescent="0.25">
      <c r="A36" s="361" t="s">
        <v>233</v>
      </c>
      <c r="B36" s="412"/>
      <c r="C36" s="364"/>
      <c r="D36" s="360"/>
      <c r="E36" s="360"/>
      <c r="F36" s="154"/>
      <c r="G36" s="412"/>
      <c r="I36" s="413" t="s">
        <v>263</v>
      </c>
      <c r="J36" s="310"/>
    </row>
    <row r="37" spans="1:10" ht="25.5" x14ac:dyDescent="0.25">
      <c r="A37" s="361" t="s">
        <v>234</v>
      </c>
      <c r="B37" s="360"/>
      <c r="C37" s="412"/>
      <c r="D37" s="360"/>
      <c r="E37" s="360"/>
      <c r="F37" s="360"/>
      <c r="G37" s="412"/>
      <c r="I37" s="413" t="s">
        <v>264</v>
      </c>
      <c r="J37" s="414"/>
    </row>
    <row r="38" spans="1:10" ht="25.5" x14ac:dyDescent="0.25">
      <c r="A38" s="361" t="s">
        <v>235</v>
      </c>
      <c r="B38" s="360"/>
      <c r="C38" s="360"/>
      <c r="D38" s="360"/>
      <c r="E38" s="360"/>
      <c r="F38" s="412"/>
      <c r="G38" s="360"/>
    </row>
    <row r="39" spans="1:10" ht="25.5" x14ac:dyDescent="0.25">
      <c r="A39" s="361" t="s">
        <v>236</v>
      </c>
      <c r="B39" s="360"/>
      <c r="C39" s="360"/>
      <c r="D39" s="360"/>
      <c r="E39" s="412"/>
      <c r="F39" s="360"/>
      <c r="G39" s="360"/>
    </row>
    <row r="40" spans="1:10" ht="25.5" x14ac:dyDescent="0.25">
      <c r="A40" s="361" t="s">
        <v>237</v>
      </c>
      <c r="B40" s="360"/>
      <c r="C40" s="360"/>
      <c r="D40" s="360"/>
      <c r="E40" s="412"/>
      <c r="F40" s="360"/>
      <c r="G40" s="412"/>
    </row>
    <row r="41" spans="1:10" ht="38.25" x14ac:dyDescent="0.25">
      <c r="A41" s="361" t="s">
        <v>238</v>
      </c>
      <c r="B41" s="360"/>
      <c r="C41" s="412"/>
      <c r="D41" s="412"/>
      <c r="E41" s="360"/>
      <c r="F41" s="415"/>
      <c r="G41" s="360"/>
    </row>
    <row r="42" spans="1:10" ht="38.25" x14ac:dyDescent="0.25">
      <c r="A42" s="361" t="s">
        <v>239</v>
      </c>
      <c r="B42" s="416"/>
      <c r="C42" s="412"/>
      <c r="D42" s="412"/>
      <c r="E42" s="416"/>
      <c r="F42" s="417"/>
      <c r="G42" s="416"/>
    </row>
    <row r="43" spans="1:10" ht="38.25" x14ac:dyDescent="0.25">
      <c r="A43" s="361" t="s">
        <v>240</v>
      </c>
      <c r="B43" s="360"/>
      <c r="C43" s="360"/>
      <c r="D43" s="360"/>
      <c r="E43" s="412"/>
      <c r="F43" s="412"/>
      <c r="G43" s="415"/>
    </row>
    <row r="44" spans="1:10" ht="38.25" x14ac:dyDescent="0.25">
      <c r="A44" s="91" t="s">
        <v>241</v>
      </c>
      <c r="B44" s="412"/>
      <c r="C44" s="418"/>
      <c r="D44" s="412"/>
      <c r="E44" s="416"/>
      <c r="F44" s="416"/>
      <c r="G44" s="416"/>
    </row>
    <row r="45" spans="1:10" ht="38.25" x14ac:dyDescent="0.25">
      <c r="A45" s="361" t="s">
        <v>242</v>
      </c>
      <c r="B45" s="412"/>
      <c r="C45" s="360"/>
      <c r="D45" s="360"/>
      <c r="E45" s="415"/>
      <c r="F45" s="412"/>
      <c r="G45" s="360"/>
    </row>
    <row r="46" spans="1:10" ht="38.25" x14ac:dyDescent="0.25">
      <c r="A46" s="361" t="s">
        <v>1621</v>
      </c>
      <c r="B46" s="154"/>
      <c r="C46" s="412"/>
      <c r="D46" s="418"/>
      <c r="E46" s="360"/>
      <c r="F46" s="360"/>
      <c r="G46" s="360"/>
    </row>
    <row r="47" spans="1:10" ht="38.25" x14ac:dyDescent="0.25">
      <c r="A47" s="361" t="s">
        <v>243</v>
      </c>
      <c r="B47" s="418"/>
      <c r="C47" s="360"/>
      <c r="D47" s="360"/>
      <c r="E47" s="412"/>
      <c r="F47" s="360"/>
      <c r="G47" s="412"/>
    </row>
    <row r="48" spans="1:10" ht="25.5" x14ac:dyDescent="0.25">
      <c r="A48" s="419" t="s">
        <v>244</v>
      </c>
      <c r="B48" s="363" t="s">
        <v>245</v>
      </c>
      <c r="C48" s="363" t="s">
        <v>246</v>
      </c>
      <c r="D48" s="363" t="s">
        <v>247</v>
      </c>
      <c r="E48" s="363" t="s">
        <v>248</v>
      </c>
      <c r="F48" s="363" t="s">
        <v>249</v>
      </c>
      <c r="G48" s="363" t="s">
        <v>250</v>
      </c>
    </row>
  </sheetData>
  <mergeCells count="4">
    <mergeCell ref="I2:K8"/>
    <mergeCell ref="A9:E9"/>
    <mergeCell ref="A32:G32"/>
    <mergeCell ref="B33:G3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9"/>
  <sheetViews>
    <sheetView showGridLines="0" zoomScale="90" zoomScaleNormal="90" workbookViewId="0">
      <selection activeCell="A29" sqref="A29"/>
    </sheetView>
  </sheetViews>
  <sheetFormatPr defaultColWidth="8.85546875" defaultRowHeight="12.75" x14ac:dyDescent="0.25"/>
  <cols>
    <col min="1" max="1" width="32" style="10" customWidth="1"/>
    <col min="2" max="8" width="21.85546875" style="10" customWidth="1"/>
    <col min="9" max="10" width="13.5703125" style="10" customWidth="1"/>
    <col min="11" max="15" width="8.5703125" style="10"/>
    <col min="16" max="16384" width="8.85546875" style="10"/>
  </cols>
  <sheetData>
    <row r="2" spans="1:6" x14ac:dyDescent="0.25">
      <c r="A2" s="309"/>
      <c r="B2" s="309"/>
      <c r="C2" s="309"/>
      <c r="D2" s="309"/>
      <c r="E2" s="309"/>
      <c r="F2" s="309"/>
    </row>
    <row r="3" spans="1:6" x14ac:dyDescent="0.25">
      <c r="A3" s="309"/>
      <c r="B3" s="309"/>
      <c r="C3" s="309"/>
      <c r="D3" s="309"/>
      <c r="E3" s="309"/>
      <c r="F3" s="309"/>
    </row>
    <row r="4" spans="1:6" ht="15" x14ac:dyDescent="0.25">
      <c r="A4" s="310"/>
      <c r="B4" s="311" t="s">
        <v>1507</v>
      </c>
      <c r="C4" s="309"/>
      <c r="D4" s="309"/>
      <c r="E4" s="309"/>
      <c r="F4" s="309"/>
    </row>
    <row r="5" spans="1:6" x14ac:dyDescent="0.25">
      <c r="A5" s="309"/>
      <c r="B5" s="312"/>
      <c r="C5" s="309"/>
      <c r="D5" s="309"/>
      <c r="E5" s="309"/>
      <c r="F5" s="309"/>
    </row>
    <row r="6" spans="1:6" x14ac:dyDescent="0.25">
      <c r="A6" s="313"/>
      <c r="B6" s="313"/>
      <c r="C6" s="313"/>
      <c r="D6" s="313"/>
      <c r="E6" s="313"/>
      <c r="F6" s="313"/>
    </row>
    <row r="7" spans="1:6" ht="14.25" x14ac:dyDescent="0.25">
      <c r="A7" s="753" t="s">
        <v>266</v>
      </c>
      <c r="B7" s="753"/>
      <c r="C7" s="315"/>
      <c r="D7" s="315"/>
      <c r="E7" s="315"/>
      <c r="F7" s="315"/>
    </row>
    <row r="8" spans="1:6" x14ac:dyDescent="0.25">
      <c r="A8" s="314"/>
      <c r="B8" s="315"/>
      <c r="C8" s="315"/>
      <c r="D8" s="315"/>
      <c r="E8" s="315"/>
      <c r="F8" s="315"/>
    </row>
    <row r="9" spans="1:6" x14ac:dyDescent="0.25">
      <c r="A9" s="752" t="s">
        <v>267</v>
      </c>
      <c r="B9" s="752"/>
      <c r="C9" s="752"/>
      <c r="D9" s="752"/>
      <c r="E9" s="752"/>
      <c r="F9" s="752"/>
    </row>
    <row r="10" spans="1:6" x14ac:dyDescent="0.25">
      <c r="A10" s="389"/>
      <c r="B10" s="381">
        <v>2018</v>
      </c>
      <c r="C10" s="381">
        <v>2019</v>
      </c>
      <c r="D10" s="381">
        <v>2020</v>
      </c>
      <c r="E10" s="396">
        <v>2021</v>
      </c>
      <c r="F10" s="378">
        <v>2022</v>
      </c>
    </row>
    <row r="11" spans="1:6" ht="14.85" customHeight="1" x14ac:dyDescent="0.25">
      <c r="A11" s="754" t="s">
        <v>268</v>
      </c>
      <c r="B11" s="755"/>
      <c r="C11" s="755"/>
      <c r="D11" s="755"/>
      <c r="E11" s="755"/>
      <c r="F11" s="755"/>
    </row>
    <row r="12" spans="1:6" x14ac:dyDescent="0.25">
      <c r="A12" s="395" t="s">
        <v>269</v>
      </c>
      <c r="B12" s="217">
        <v>0</v>
      </c>
      <c r="C12" s="217">
        <v>33</v>
      </c>
      <c r="D12" s="217">
        <v>33</v>
      </c>
      <c r="E12" s="217">
        <v>33</v>
      </c>
      <c r="F12" s="408">
        <v>36</v>
      </c>
    </row>
    <row r="13" spans="1:6" x14ac:dyDescent="0.25">
      <c r="A13" s="395" t="s">
        <v>270</v>
      </c>
      <c r="B13" s="217">
        <v>100</v>
      </c>
      <c r="C13" s="217">
        <v>67</v>
      </c>
      <c r="D13" s="217">
        <v>67</v>
      </c>
      <c r="E13" s="217">
        <v>67</v>
      </c>
      <c r="F13" s="408">
        <v>64</v>
      </c>
    </row>
    <row r="14" spans="1:6" x14ac:dyDescent="0.25">
      <c r="A14" s="754" t="s">
        <v>271</v>
      </c>
      <c r="B14" s="755"/>
      <c r="C14" s="755"/>
      <c r="D14" s="755"/>
      <c r="E14" s="755"/>
      <c r="F14" s="755"/>
    </row>
    <row r="15" spans="1:6" x14ac:dyDescent="0.25">
      <c r="A15" s="395" t="s">
        <v>4</v>
      </c>
      <c r="B15" s="217">
        <v>50</v>
      </c>
      <c r="C15" s="217">
        <v>17</v>
      </c>
      <c r="D15" s="217">
        <v>8</v>
      </c>
      <c r="E15" s="393">
        <v>25</v>
      </c>
      <c r="F15" s="111">
        <v>27.3</v>
      </c>
    </row>
    <row r="16" spans="1:6" x14ac:dyDescent="0.25">
      <c r="A16" s="395" t="s">
        <v>5</v>
      </c>
      <c r="B16" s="393">
        <v>37.5</v>
      </c>
      <c r="C16" s="217">
        <v>33</v>
      </c>
      <c r="D16" s="217">
        <v>42</v>
      </c>
      <c r="E16" s="393">
        <v>33.299999999999997</v>
      </c>
      <c r="F16" s="111">
        <v>18.100000000000001</v>
      </c>
    </row>
    <row r="17" spans="1:7" x14ac:dyDescent="0.25">
      <c r="A17" s="395" t="s">
        <v>6</v>
      </c>
      <c r="B17" s="217">
        <v>0</v>
      </c>
      <c r="C17" s="217">
        <v>42</v>
      </c>
      <c r="D17" s="217">
        <v>42</v>
      </c>
      <c r="E17" s="393">
        <v>33.299999999999997</v>
      </c>
      <c r="F17" s="111">
        <v>27.3</v>
      </c>
    </row>
    <row r="18" spans="1:7" x14ac:dyDescent="0.25">
      <c r="A18" s="395" t="s">
        <v>7</v>
      </c>
      <c r="B18" s="393">
        <v>12.5</v>
      </c>
      <c r="C18" s="217">
        <v>8</v>
      </c>
      <c r="D18" s="217">
        <v>8</v>
      </c>
      <c r="E18" s="393">
        <v>8.3000000000000007</v>
      </c>
      <c r="F18" s="111">
        <v>27.3</v>
      </c>
    </row>
    <row r="19" spans="1:7" x14ac:dyDescent="0.25">
      <c r="A19" s="754" t="s">
        <v>272</v>
      </c>
      <c r="B19" s="755"/>
      <c r="C19" s="755"/>
      <c r="D19" s="755"/>
      <c r="E19" s="755"/>
      <c r="F19" s="755"/>
    </row>
    <row r="20" spans="1:7" x14ac:dyDescent="0.25">
      <c r="A20" s="395" t="s">
        <v>1292</v>
      </c>
      <c r="B20" s="393">
        <v>87.5</v>
      </c>
      <c r="C20" s="217">
        <v>92</v>
      </c>
      <c r="D20" s="217">
        <v>92</v>
      </c>
      <c r="E20" s="217">
        <v>92</v>
      </c>
      <c r="F20" s="408">
        <v>64</v>
      </c>
    </row>
    <row r="21" spans="1:7" x14ac:dyDescent="0.25">
      <c r="A21" s="395" t="s">
        <v>1293</v>
      </c>
      <c r="B21" s="393">
        <v>12.5</v>
      </c>
      <c r="C21" s="217">
        <v>8</v>
      </c>
      <c r="D21" s="217">
        <v>8</v>
      </c>
      <c r="E21" s="217">
        <v>8</v>
      </c>
      <c r="F21" s="408">
        <v>36</v>
      </c>
    </row>
    <row r="22" spans="1:7" x14ac:dyDescent="0.25">
      <c r="A22" s="395" t="s">
        <v>1294</v>
      </c>
      <c r="B22" s="217">
        <v>0</v>
      </c>
      <c r="C22" s="217">
        <v>0</v>
      </c>
      <c r="D22" s="217">
        <v>0</v>
      </c>
      <c r="E22" s="217">
        <v>0</v>
      </c>
      <c r="F22" s="408">
        <v>0</v>
      </c>
    </row>
    <row r="23" spans="1:7" x14ac:dyDescent="0.25">
      <c r="A23" s="56"/>
      <c r="B23" s="206"/>
      <c r="C23" s="206"/>
      <c r="D23" s="206"/>
      <c r="E23" s="206"/>
      <c r="F23" s="524"/>
    </row>
    <row r="24" spans="1:7" x14ac:dyDescent="0.25">
      <c r="A24" s="752" t="s">
        <v>577</v>
      </c>
      <c r="B24" s="752"/>
      <c r="C24" s="752"/>
      <c r="D24" s="752"/>
      <c r="E24" s="752"/>
      <c r="F24" s="752"/>
      <c r="G24" s="752"/>
    </row>
    <row r="25" spans="1:7" ht="63.75" x14ac:dyDescent="0.25">
      <c r="A25" s="389"/>
      <c r="B25" s="381" t="s">
        <v>251</v>
      </c>
      <c r="C25" s="381" t="s">
        <v>256</v>
      </c>
      <c r="D25" s="381" t="s">
        <v>252</v>
      </c>
      <c r="E25" s="381" t="s">
        <v>255</v>
      </c>
      <c r="F25" s="381" t="s">
        <v>253</v>
      </c>
      <c r="G25" s="381" t="s">
        <v>254</v>
      </c>
    </row>
    <row r="26" spans="1:7" x14ac:dyDescent="0.25">
      <c r="A26" s="389" t="s">
        <v>656</v>
      </c>
      <c r="B26" s="389"/>
      <c r="C26" s="389"/>
      <c r="D26" s="389"/>
      <c r="E26" s="389"/>
      <c r="F26" s="389"/>
      <c r="G26" s="389"/>
    </row>
    <row r="27" spans="1:7" x14ac:dyDescent="0.25">
      <c r="A27" s="395" t="s">
        <v>657</v>
      </c>
      <c r="B27" s="389">
        <v>0</v>
      </c>
      <c r="C27" s="389">
        <v>0</v>
      </c>
      <c r="D27" s="389">
        <v>0</v>
      </c>
      <c r="E27" s="389">
        <v>0</v>
      </c>
      <c r="F27" s="389">
        <v>0</v>
      </c>
      <c r="G27" s="389">
        <v>0</v>
      </c>
    </row>
    <row r="28" spans="1:7" x14ac:dyDescent="0.25">
      <c r="A28" s="571" t="s">
        <v>658</v>
      </c>
      <c r="B28" s="389">
        <v>100</v>
      </c>
      <c r="C28" s="389">
        <v>100</v>
      </c>
      <c r="D28" s="389">
        <v>100</v>
      </c>
      <c r="E28" s="389">
        <v>100</v>
      </c>
      <c r="F28" s="389">
        <v>100</v>
      </c>
      <c r="G28" s="389">
        <v>100</v>
      </c>
    </row>
    <row r="29" spans="1:7" x14ac:dyDescent="0.25">
      <c r="A29" s="389" t="s">
        <v>653</v>
      </c>
      <c r="B29" s="455"/>
      <c r="C29" s="389"/>
      <c r="D29" s="389"/>
      <c r="E29" s="389"/>
      <c r="F29" s="389"/>
      <c r="G29" s="389"/>
    </row>
    <row r="30" spans="1:7" x14ac:dyDescent="0.25">
      <c r="A30" s="395" t="s">
        <v>654</v>
      </c>
      <c r="B30" s="455">
        <v>100</v>
      </c>
      <c r="C30" s="389">
        <v>75</v>
      </c>
      <c r="D30" s="389">
        <v>75</v>
      </c>
      <c r="E30" s="389">
        <v>80</v>
      </c>
      <c r="F30" s="389">
        <v>100</v>
      </c>
      <c r="G30" s="389">
        <v>60</v>
      </c>
    </row>
    <row r="31" spans="1:7" x14ac:dyDescent="0.25">
      <c r="A31" s="395" t="s">
        <v>655</v>
      </c>
      <c r="B31" s="455">
        <v>0</v>
      </c>
      <c r="C31" s="389">
        <v>25</v>
      </c>
      <c r="D31" s="389">
        <v>25</v>
      </c>
      <c r="E31" s="389">
        <v>20</v>
      </c>
      <c r="F31" s="389">
        <v>0</v>
      </c>
      <c r="G31" s="389">
        <v>40</v>
      </c>
    </row>
    <row r="32" spans="1:7" x14ac:dyDescent="0.25">
      <c r="A32" s="389" t="s">
        <v>651</v>
      </c>
      <c r="B32" s="455"/>
      <c r="C32" s="389"/>
      <c r="D32" s="389"/>
      <c r="E32" s="389"/>
      <c r="F32" s="389"/>
      <c r="G32" s="389"/>
    </row>
    <row r="33" spans="1:7" x14ac:dyDescent="0.25">
      <c r="A33" s="395" t="s">
        <v>1292</v>
      </c>
      <c r="B33" s="455">
        <v>50</v>
      </c>
      <c r="C33" s="389">
        <v>75</v>
      </c>
      <c r="D33" s="389">
        <v>75</v>
      </c>
      <c r="E33" s="389">
        <v>80</v>
      </c>
      <c r="F33" s="389">
        <v>50</v>
      </c>
      <c r="G33" s="389">
        <v>80</v>
      </c>
    </row>
    <row r="34" spans="1:7" x14ac:dyDescent="0.25">
      <c r="A34" s="395" t="s">
        <v>1293</v>
      </c>
      <c r="B34" s="455">
        <v>50</v>
      </c>
      <c r="C34" s="389">
        <v>25</v>
      </c>
      <c r="D34" s="389">
        <v>25</v>
      </c>
      <c r="E34" s="389">
        <v>20</v>
      </c>
      <c r="F34" s="389">
        <v>50</v>
      </c>
      <c r="G34" s="389">
        <v>20</v>
      </c>
    </row>
    <row r="35" spans="1:7" x14ac:dyDescent="0.25">
      <c r="A35" s="395" t="s">
        <v>1294</v>
      </c>
      <c r="B35" s="455">
        <v>0</v>
      </c>
      <c r="C35" s="389">
        <v>0</v>
      </c>
      <c r="D35" s="389">
        <v>0</v>
      </c>
      <c r="E35" s="389">
        <v>0</v>
      </c>
      <c r="F35" s="389">
        <v>0</v>
      </c>
      <c r="G35" s="389">
        <v>0</v>
      </c>
    </row>
    <row r="36" spans="1:7" ht="12" customHeight="1" x14ac:dyDescent="0.25">
      <c r="A36" s="389" t="s">
        <v>652</v>
      </c>
      <c r="B36" s="455"/>
      <c r="C36" s="389"/>
      <c r="D36" s="389"/>
      <c r="E36" s="389"/>
      <c r="F36" s="389"/>
      <c r="G36" s="389"/>
    </row>
    <row r="37" spans="1:7" x14ac:dyDescent="0.25">
      <c r="A37" s="395" t="s">
        <v>269</v>
      </c>
      <c r="B37" s="455">
        <v>100</v>
      </c>
      <c r="C37" s="389">
        <v>75</v>
      </c>
      <c r="D37" s="389">
        <v>25</v>
      </c>
      <c r="E37" s="389">
        <v>60</v>
      </c>
      <c r="F37" s="389">
        <v>50</v>
      </c>
      <c r="G37" s="389">
        <v>80</v>
      </c>
    </row>
    <row r="38" spans="1:7" x14ac:dyDescent="0.25">
      <c r="A38" s="395" t="s">
        <v>270</v>
      </c>
      <c r="B38" s="455">
        <v>0</v>
      </c>
      <c r="C38" s="389">
        <v>25</v>
      </c>
      <c r="D38" s="389">
        <v>75</v>
      </c>
      <c r="E38" s="389">
        <v>40</v>
      </c>
      <c r="F38" s="389">
        <v>50</v>
      </c>
      <c r="G38" s="389">
        <v>20</v>
      </c>
    </row>
    <row r="39" spans="1:7" x14ac:dyDescent="0.25">
      <c r="A39" s="386"/>
      <c r="B39" s="56"/>
      <c r="C39" s="56"/>
      <c r="D39" s="56"/>
      <c r="E39" s="56"/>
      <c r="F39" s="56"/>
      <c r="G39" s="56"/>
    </row>
    <row r="40" spans="1:7" x14ac:dyDescent="0.25">
      <c r="A40" s="752" t="s">
        <v>578</v>
      </c>
      <c r="B40" s="752"/>
      <c r="C40" s="752"/>
      <c r="D40" s="752"/>
      <c r="E40" s="752"/>
      <c r="F40" s="752"/>
      <c r="G40" s="752"/>
    </row>
    <row r="41" spans="1:7" s="321" customFormat="1" ht="22.5" customHeight="1" x14ac:dyDescent="0.25">
      <c r="A41" s="572"/>
      <c r="B41" s="757" t="s">
        <v>427</v>
      </c>
      <c r="C41" s="757"/>
      <c r="D41" s="757" t="s">
        <v>426</v>
      </c>
      <c r="E41" s="757"/>
      <c r="F41" s="757" t="s">
        <v>1512</v>
      </c>
      <c r="G41" s="757"/>
    </row>
    <row r="42" spans="1:7" s="321" customFormat="1" x14ac:dyDescent="0.25">
      <c r="A42" s="572"/>
      <c r="B42" s="573" t="s">
        <v>1354</v>
      </c>
      <c r="C42" s="573" t="s">
        <v>0</v>
      </c>
      <c r="D42" s="573" t="s">
        <v>1354</v>
      </c>
      <c r="E42" s="573" t="s">
        <v>0</v>
      </c>
      <c r="F42" s="573" t="s">
        <v>1354</v>
      </c>
      <c r="G42" s="573" t="s">
        <v>0</v>
      </c>
    </row>
    <row r="43" spans="1:7" x14ac:dyDescent="0.25">
      <c r="A43" s="382" t="s">
        <v>659</v>
      </c>
      <c r="B43" s="395">
        <v>0.7</v>
      </c>
      <c r="C43" s="393">
        <v>87.5</v>
      </c>
      <c r="D43" s="393">
        <v>4.2</v>
      </c>
      <c r="E43" s="389">
        <v>91</v>
      </c>
      <c r="F43" s="389">
        <v>4.9000000000000004</v>
      </c>
      <c r="G43" s="389">
        <v>86</v>
      </c>
    </row>
    <row r="44" spans="1:7" x14ac:dyDescent="0.25">
      <c r="A44" s="382" t="s">
        <v>660</v>
      </c>
      <c r="B44" s="395">
        <v>0.1</v>
      </c>
      <c r="C44" s="393">
        <v>12.5</v>
      </c>
      <c r="D44" s="393">
        <v>0.7</v>
      </c>
      <c r="E44" s="389">
        <v>9</v>
      </c>
      <c r="F44" s="389">
        <v>0.8</v>
      </c>
      <c r="G44" s="389">
        <v>14</v>
      </c>
    </row>
    <row r="45" spans="1:7" ht="25.5" x14ac:dyDescent="0.25">
      <c r="A45" s="382" t="s">
        <v>1367</v>
      </c>
      <c r="B45" s="395">
        <v>0.8</v>
      </c>
      <c r="C45" s="389"/>
      <c r="D45" s="389">
        <v>4.9000000000000004</v>
      </c>
      <c r="E45" s="389"/>
      <c r="F45" s="389">
        <v>5.7</v>
      </c>
      <c r="G45" s="389"/>
    </row>
    <row r="46" spans="1:7" x14ac:dyDescent="0.25">
      <c r="A46" s="386"/>
      <c r="B46" s="56"/>
      <c r="C46" s="56"/>
      <c r="D46" s="56"/>
      <c r="E46" s="56"/>
      <c r="F46" s="56"/>
      <c r="G46" s="56"/>
    </row>
    <row r="47" spans="1:7" x14ac:dyDescent="0.25">
      <c r="A47" s="752" t="s">
        <v>1351</v>
      </c>
      <c r="B47" s="752"/>
      <c r="C47" s="752"/>
      <c r="D47" s="752"/>
    </row>
    <row r="48" spans="1:7" x14ac:dyDescent="0.25">
      <c r="A48" s="382"/>
      <c r="B48" s="381">
        <v>2020</v>
      </c>
      <c r="C48" s="381">
        <v>2021</v>
      </c>
      <c r="D48" s="381">
        <v>2022</v>
      </c>
      <c r="E48" s="56"/>
      <c r="F48" s="56"/>
      <c r="G48" s="56"/>
    </row>
    <row r="49" spans="1:8" ht="68.25" customHeight="1" x14ac:dyDescent="0.25">
      <c r="A49" s="382" t="s">
        <v>1368</v>
      </c>
      <c r="B49" s="395">
        <v>12</v>
      </c>
      <c r="C49" s="395">
        <v>15.4</v>
      </c>
      <c r="D49" s="395">
        <v>11.6</v>
      </c>
      <c r="E49" s="56"/>
      <c r="F49" s="56"/>
      <c r="G49" s="56"/>
    </row>
    <row r="50" spans="1:8" x14ac:dyDescent="0.25">
      <c r="A50" s="395" t="s">
        <v>661</v>
      </c>
      <c r="B50" s="395">
        <v>6</v>
      </c>
      <c r="C50" s="395">
        <v>8.1999999999999993</v>
      </c>
      <c r="D50" s="395">
        <v>6.2</v>
      </c>
      <c r="E50" s="56"/>
      <c r="F50" s="56"/>
      <c r="G50" s="56"/>
    </row>
    <row r="51" spans="1:8" x14ac:dyDescent="0.25">
      <c r="A51" s="395" t="s">
        <v>662</v>
      </c>
      <c r="B51" s="395">
        <v>6</v>
      </c>
      <c r="C51" s="395">
        <v>7.2</v>
      </c>
      <c r="D51" s="395">
        <v>5.4</v>
      </c>
      <c r="E51" s="56"/>
      <c r="F51" s="56"/>
      <c r="G51" s="56"/>
    </row>
    <row r="52" spans="1:8" ht="38.25" x14ac:dyDescent="0.25">
      <c r="A52" s="382" t="s">
        <v>1369</v>
      </c>
      <c r="B52" s="395">
        <v>7</v>
      </c>
      <c r="C52" s="395">
        <v>10.3</v>
      </c>
      <c r="D52" s="395">
        <v>6.1</v>
      </c>
      <c r="E52" s="56"/>
      <c r="F52" s="56"/>
      <c r="G52" s="56"/>
    </row>
    <row r="53" spans="1:8" x14ac:dyDescent="0.25">
      <c r="A53" s="386"/>
      <c r="B53" s="56"/>
      <c r="C53" s="56"/>
      <c r="D53" s="63"/>
      <c r="E53" s="56"/>
      <c r="F53" s="56"/>
      <c r="G53" s="56"/>
    </row>
    <row r="54" spans="1:8" ht="60" customHeight="1" x14ac:dyDescent="0.25">
      <c r="A54" s="740" t="s">
        <v>663</v>
      </c>
      <c r="B54" s="740"/>
      <c r="C54" s="740"/>
      <c r="D54" s="740"/>
    </row>
    <row r="56" spans="1:8" ht="26.25" customHeight="1" x14ac:dyDescent="0.25">
      <c r="A56" s="756" t="s">
        <v>1336</v>
      </c>
      <c r="B56" s="756"/>
      <c r="C56" s="756"/>
      <c r="D56" s="756"/>
      <c r="E56" s="756"/>
      <c r="F56" s="756"/>
      <c r="G56" s="756"/>
    </row>
    <row r="58" spans="1:8" x14ac:dyDescent="0.25">
      <c r="A58" s="319"/>
      <c r="B58" s="319"/>
      <c r="C58" s="319"/>
      <c r="D58" s="319"/>
      <c r="E58" s="319"/>
      <c r="F58" s="319"/>
      <c r="G58" s="319"/>
      <c r="H58" s="319"/>
    </row>
    <row r="59" spans="1:8" x14ac:dyDescent="0.25">
      <c r="A59" s="319"/>
      <c r="B59" s="319"/>
      <c r="C59" s="319"/>
      <c r="D59" s="319"/>
      <c r="E59" s="319"/>
      <c r="F59" s="319"/>
      <c r="G59" s="319"/>
      <c r="H59" s="319"/>
    </row>
  </sheetData>
  <mergeCells count="13">
    <mergeCell ref="A56:G56"/>
    <mergeCell ref="A40:G40"/>
    <mergeCell ref="B41:C41"/>
    <mergeCell ref="D41:E41"/>
    <mergeCell ref="F41:G41"/>
    <mergeCell ref="A47:D47"/>
    <mergeCell ref="A54:D54"/>
    <mergeCell ref="A24:G24"/>
    <mergeCell ref="A7:B7"/>
    <mergeCell ref="A9:F9"/>
    <mergeCell ref="A11:F11"/>
    <mergeCell ref="A14:F14"/>
    <mergeCell ref="A19:F1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84"/>
  <sheetViews>
    <sheetView showGridLines="0" topLeftCell="A58" zoomScale="80" zoomScaleNormal="80" workbookViewId="0">
      <selection activeCell="A84" sqref="A84:G84"/>
    </sheetView>
  </sheetViews>
  <sheetFormatPr defaultColWidth="18.140625" defaultRowHeight="12.75" x14ac:dyDescent="0.25"/>
  <cols>
    <col min="1" max="1" width="29.85546875" style="10" customWidth="1"/>
    <col min="2" max="17" width="17.5703125" style="10" customWidth="1"/>
    <col min="18" max="16384" width="18.140625" style="10"/>
  </cols>
  <sheetData>
    <row r="2" spans="1:16" x14ac:dyDescent="0.25">
      <c r="A2" s="309"/>
      <c r="B2" s="309"/>
      <c r="C2" s="309"/>
      <c r="D2" s="309"/>
      <c r="E2" s="309"/>
      <c r="F2" s="309"/>
      <c r="G2" s="310"/>
      <c r="H2" s="310"/>
      <c r="I2" s="310"/>
      <c r="J2" s="310"/>
      <c r="K2" s="310"/>
      <c r="L2" s="310"/>
      <c r="M2" s="310"/>
      <c r="N2" s="310"/>
      <c r="O2" s="310"/>
      <c r="P2" s="310"/>
    </row>
    <row r="3" spans="1:16" x14ac:dyDescent="0.25">
      <c r="A3" s="309"/>
      <c r="B3" s="309"/>
      <c r="C3" s="309"/>
      <c r="D3" s="309"/>
      <c r="E3" s="309"/>
      <c r="F3" s="309"/>
      <c r="G3" s="310"/>
      <c r="H3" s="310"/>
      <c r="I3" s="310"/>
      <c r="J3" s="310"/>
      <c r="K3" s="310"/>
      <c r="L3" s="310"/>
      <c r="M3" s="310"/>
      <c r="N3" s="310"/>
      <c r="O3" s="310"/>
      <c r="P3" s="310"/>
    </row>
    <row r="4" spans="1:16" ht="15" x14ac:dyDescent="0.25">
      <c r="A4" s="310"/>
      <c r="B4" s="488"/>
      <c r="C4" s="311" t="s">
        <v>1507</v>
      </c>
      <c r="D4" s="309"/>
      <c r="E4" s="309"/>
      <c r="F4" s="309"/>
      <c r="G4" s="310"/>
      <c r="H4" s="310"/>
      <c r="I4" s="310"/>
      <c r="J4" s="310"/>
      <c r="K4" s="310"/>
      <c r="L4" s="310"/>
      <c r="M4" s="310"/>
      <c r="N4" s="310"/>
      <c r="O4" s="310"/>
      <c r="P4" s="310"/>
    </row>
    <row r="5" spans="1:16" x14ac:dyDescent="0.25">
      <c r="A5" s="309"/>
      <c r="B5" s="312"/>
      <c r="C5" s="309"/>
      <c r="D5" s="309"/>
      <c r="E5" s="309"/>
      <c r="F5" s="309"/>
      <c r="G5" s="310"/>
      <c r="H5" s="310"/>
      <c r="I5" s="310"/>
      <c r="J5" s="310"/>
      <c r="K5" s="310"/>
      <c r="L5" s="310"/>
      <c r="M5" s="310"/>
      <c r="N5" s="310"/>
      <c r="O5" s="310"/>
      <c r="P5" s="310"/>
    </row>
    <row r="6" spans="1:16" x14ac:dyDescent="0.25">
      <c r="A6" s="313"/>
      <c r="B6" s="313"/>
      <c r="C6" s="313"/>
      <c r="D6" s="313"/>
      <c r="E6" s="313"/>
      <c r="F6" s="313"/>
      <c r="G6" s="310"/>
      <c r="H6" s="310"/>
      <c r="I6" s="310"/>
      <c r="J6" s="310"/>
      <c r="K6" s="310"/>
      <c r="L6" s="310"/>
      <c r="M6" s="310"/>
      <c r="N6" s="310"/>
      <c r="O6" s="310"/>
      <c r="P6" s="310"/>
    </row>
    <row r="7" spans="1:16" ht="14.25" x14ac:dyDescent="0.25">
      <c r="A7" s="561" t="s">
        <v>523</v>
      </c>
      <c r="B7" s="404"/>
      <c r="C7" s="404"/>
      <c r="D7" s="404"/>
      <c r="E7" s="404"/>
      <c r="F7" s="404"/>
      <c r="G7" s="319"/>
      <c r="H7" s="319"/>
      <c r="I7" s="319"/>
      <c r="J7" s="319"/>
      <c r="K7" s="319"/>
      <c r="L7" s="319"/>
      <c r="M7" s="319"/>
    </row>
    <row r="8" spans="1:16" x14ac:dyDescent="0.25">
      <c r="A8" s="404"/>
      <c r="B8" s="404"/>
      <c r="C8" s="404"/>
      <c r="D8" s="404"/>
      <c r="E8" s="404"/>
      <c r="F8" s="404"/>
      <c r="G8" s="319"/>
      <c r="H8" s="319"/>
      <c r="I8" s="319"/>
      <c r="J8" s="319"/>
      <c r="K8" s="319"/>
      <c r="L8" s="319"/>
      <c r="M8" s="319"/>
    </row>
    <row r="9" spans="1:16" x14ac:dyDescent="0.25">
      <c r="A9" s="759" t="s">
        <v>1352</v>
      </c>
      <c r="B9" s="759"/>
      <c r="C9" s="759"/>
      <c r="D9" s="759"/>
      <c r="E9" s="759"/>
      <c r="F9" s="759"/>
      <c r="G9" s="759"/>
      <c r="H9" s="759"/>
      <c r="I9" s="759"/>
      <c r="J9" s="759"/>
      <c r="K9" s="759"/>
      <c r="L9" s="759"/>
      <c r="M9" s="759"/>
      <c r="N9" s="759"/>
      <c r="O9" s="759"/>
      <c r="P9" s="759"/>
    </row>
    <row r="10" spans="1:16" ht="14.85" customHeight="1" x14ac:dyDescent="0.25">
      <c r="A10" s="46"/>
      <c r="B10" s="760" t="s">
        <v>426</v>
      </c>
      <c r="C10" s="760"/>
      <c r="D10" s="760"/>
      <c r="E10" s="760"/>
      <c r="F10" s="760"/>
      <c r="G10" s="761" t="s">
        <v>427</v>
      </c>
      <c r="H10" s="761"/>
      <c r="I10" s="761"/>
      <c r="J10" s="761"/>
      <c r="K10" s="762"/>
      <c r="L10" s="763" t="s">
        <v>1513</v>
      </c>
      <c r="M10" s="761"/>
      <c r="N10" s="761"/>
      <c r="O10" s="761"/>
      <c r="P10" s="762"/>
    </row>
    <row r="11" spans="1:16" x14ac:dyDescent="0.25">
      <c r="A11" s="416"/>
      <c r="B11" s="381">
        <v>2018</v>
      </c>
      <c r="C11" s="381">
        <v>2019</v>
      </c>
      <c r="D11" s="381">
        <v>2020</v>
      </c>
      <c r="E11" s="396">
        <v>2021</v>
      </c>
      <c r="F11" s="396">
        <v>2022</v>
      </c>
      <c r="G11" s="372">
        <v>2018</v>
      </c>
      <c r="H11" s="381">
        <v>2019</v>
      </c>
      <c r="I11" s="381">
        <v>2020</v>
      </c>
      <c r="J11" s="396">
        <v>2021</v>
      </c>
      <c r="K11" s="200">
        <v>2022</v>
      </c>
      <c r="L11" s="381">
        <v>2018</v>
      </c>
      <c r="M11" s="381">
        <v>2019</v>
      </c>
      <c r="N11" s="381">
        <v>2020</v>
      </c>
      <c r="O11" s="396">
        <v>2021</v>
      </c>
      <c r="P11" s="200">
        <v>2022</v>
      </c>
    </row>
    <row r="12" spans="1:16" ht="25.5" x14ac:dyDescent="0.25">
      <c r="A12" s="390" t="s">
        <v>666</v>
      </c>
      <c r="B12" s="86">
        <v>11267</v>
      </c>
      <c r="C12" s="86">
        <v>11425</v>
      </c>
      <c r="D12" s="86">
        <v>9575</v>
      </c>
      <c r="E12" s="86">
        <v>13844</v>
      </c>
      <c r="F12" s="86">
        <v>15608</v>
      </c>
      <c r="G12" s="208">
        <v>3151</v>
      </c>
      <c r="H12" s="86">
        <v>3027</v>
      </c>
      <c r="I12" s="86">
        <v>2720</v>
      </c>
      <c r="J12" s="184">
        <v>3155</v>
      </c>
      <c r="K12" s="86">
        <v>3919</v>
      </c>
      <c r="L12" s="208">
        <v>13368</v>
      </c>
      <c r="M12" s="86">
        <v>13503</v>
      </c>
      <c r="N12" s="86">
        <v>11388</v>
      </c>
      <c r="O12" s="287">
        <v>15993</v>
      </c>
      <c r="P12" s="288">
        <v>18217</v>
      </c>
    </row>
    <row r="13" spans="1:16" x14ac:dyDescent="0.25">
      <c r="A13" s="389" t="s">
        <v>667</v>
      </c>
      <c r="B13" s="86">
        <v>10280</v>
      </c>
      <c r="C13" s="86">
        <v>9711</v>
      </c>
      <c r="D13" s="86">
        <v>8566</v>
      </c>
      <c r="E13" s="86">
        <v>11994</v>
      </c>
      <c r="F13" s="86">
        <v>13974</v>
      </c>
      <c r="G13" s="208">
        <v>3147</v>
      </c>
      <c r="H13" s="86">
        <v>2989</v>
      </c>
      <c r="I13" s="86">
        <v>2697</v>
      </c>
      <c r="J13" s="184">
        <v>3138</v>
      </c>
      <c r="K13" s="86">
        <v>3885</v>
      </c>
      <c r="L13" s="208">
        <v>12378</v>
      </c>
      <c r="M13" s="86">
        <v>11752</v>
      </c>
      <c r="N13" s="86">
        <v>10356</v>
      </c>
      <c r="O13" s="287">
        <v>14126</v>
      </c>
      <c r="P13" s="288">
        <v>16549</v>
      </c>
    </row>
    <row r="14" spans="1:16" ht="38.25" x14ac:dyDescent="0.25">
      <c r="A14" s="389" t="s">
        <v>668</v>
      </c>
      <c r="B14" s="86">
        <v>955</v>
      </c>
      <c r="C14" s="86">
        <v>1669</v>
      </c>
      <c r="D14" s="86">
        <v>976</v>
      </c>
      <c r="E14" s="86">
        <v>1807</v>
      </c>
      <c r="F14" s="86">
        <v>1555</v>
      </c>
      <c r="G14" s="208">
        <v>-7</v>
      </c>
      <c r="H14" s="153" t="s">
        <v>110</v>
      </c>
      <c r="I14" s="153">
        <v>-5</v>
      </c>
      <c r="J14" s="303">
        <v>-5</v>
      </c>
      <c r="K14" s="153">
        <v>-2</v>
      </c>
      <c r="L14" s="212">
        <v>948</v>
      </c>
      <c r="M14" s="153">
        <v>1669</v>
      </c>
      <c r="N14" s="153">
        <v>971</v>
      </c>
      <c r="O14" s="209">
        <v>1802</v>
      </c>
      <c r="P14" s="289">
        <v>1553</v>
      </c>
    </row>
    <row r="15" spans="1:16" x14ac:dyDescent="0.25">
      <c r="A15" s="389" t="s">
        <v>669</v>
      </c>
      <c r="B15" s="86">
        <v>32</v>
      </c>
      <c r="C15" s="86">
        <v>45</v>
      </c>
      <c r="D15" s="86">
        <v>33</v>
      </c>
      <c r="E15" s="86">
        <v>43</v>
      </c>
      <c r="F15" s="86">
        <v>79</v>
      </c>
      <c r="G15" s="208">
        <v>11</v>
      </c>
      <c r="H15" s="153">
        <v>38</v>
      </c>
      <c r="I15" s="153">
        <v>28</v>
      </c>
      <c r="J15" s="303">
        <v>22</v>
      </c>
      <c r="K15" s="153">
        <v>36</v>
      </c>
      <c r="L15" s="212">
        <v>42</v>
      </c>
      <c r="M15" s="153">
        <v>82</v>
      </c>
      <c r="N15" s="153">
        <v>61</v>
      </c>
      <c r="O15" s="209">
        <v>65</v>
      </c>
      <c r="P15" s="210">
        <v>115</v>
      </c>
    </row>
    <row r="16" spans="1:16" ht="30.6" customHeight="1" x14ac:dyDescent="0.25">
      <c r="A16" s="693" t="s">
        <v>670</v>
      </c>
      <c r="B16" s="86">
        <v>-9234</v>
      </c>
      <c r="C16" s="86">
        <v>-9047</v>
      </c>
      <c r="D16" s="86">
        <v>-8198</v>
      </c>
      <c r="E16" s="86">
        <v>-10496</v>
      </c>
      <c r="F16" s="86">
        <v>-13626</v>
      </c>
      <c r="G16" s="208">
        <v>-2609</v>
      </c>
      <c r="H16" s="153">
        <v>-2515</v>
      </c>
      <c r="I16" s="153">
        <v>-2185</v>
      </c>
      <c r="J16" s="303">
        <v>-2444</v>
      </c>
      <c r="K16" s="153">
        <v>-3480</v>
      </c>
      <c r="L16" s="212">
        <v>-10795</v>
      </c>
      <c r="M16" s="153">
        <v>-10551</v>
      </c>
      <c r="N16" s="153">
        <v>-9508</v>
      </c>
      <c r="O16" s="209">
        <v>-12080</v>
      </c>
      <c r="P16" s="210">
        <v>-15645</v>
      </c>
    </row>
    <row r="17" spans="1:16" x14ac:dyDescent="0.25">
      <c r="A17" s="698" t="s">
        <v>671</v>
      </c>
      <c r="B17" s="86">
        <v>-8202</v>
      </c>
      <c r="C17" s="86">
        <v>-8064</v>
      </c>
      <c r="D17" s="86">
        <v>-7431</v>
      </c>
      <c r="E17" s="86">
        <v>-9502</v>
      </c>
      <c r="F17" s="86">
        <v>-12251</v>
      </c>
      <c r="G17" s="208">
        <v>-1806</v>
      </c>
      <c r="H17" s="153">
        <v>-1741</v>
      </c>
      <c r="I17" s="153">
        <v>-1534</v>
      </c>
      <c r="J17" s="303">
        <v>-1705</v>
      </c>
      <c r="K17" s="153">
        <v>-2467</v>
      </c>
      <c r="L17" s="212">
        <v>-8959</v>
      </c>
      <c r="M17" s="153">
        <v>-8789</v>
      </c>
      <c r="N17" s="153">
        <v>-8087</v>
      </c>
      <c r="O17" s="209">
        <v>-10340</v>
      </c>
      <c r="P17" s="210">
        <v>-13427</v>
      </c>
    </row>
    <row r="18" spans="1:16" ht="25.5" x14ac:dyDescent="0.25">
      <c r="A18" s="699" t="s">
        <v>672</v>
      </c>
      <c r="B18" s="86">
        <v>-739</v>
      </c>
      <c r="C18" s="86">
        <v>-645</v>
      </c>
      <c r="D18" s="86">
        <v>-624</v>
      </c>
      <c r="E18" s="86">
        <v>-723</v>
      </c>
      <c r="F18" s="86">
        <v>-937</v>
      </c>
      <c r="G18" s="208">
        <v>-396</v>
      </c>
      <c r="H18" s="153">
        <v>-413</v>
      </c>
      <c r="I18" s="153">
        <v>-399</v>
      </c>
      <c r="J18" s="303">
        <v>-447</v>
      </c>
      <c r="K18" s="153">
        <v>-610</v>
      </c>
      <c r="L18" s="212">
        <f>-1135</f>
        <v>-1135</v>
      </c>
      <c r="M18" s="153">
        <v>-1058</v>
      </c>
      <c r="N18" s="153">
        <v>-1023</v>
      </c>
      <c r="O18" s="209">
        <v>-1170</v>
      </c>
      <c r="P18" s="210">
        <v>-1547</v>
      </c>
    </row>
    <row r="19" spans="1:16" x14ac:dyDescent="0.25">
      <c r="A19" s="389" t="s">
        <v>673</v>
      </c>
      <c r="B19" s="86">
        <v>-173</v>
      </c>
      <c r="C19" s="86">
        <v>-179</v>
      </c>
      <c r="D19" s="86">
        <v>-160</v>
      </c>
      <c r="E19" s="86">
        <v>-196</v>
      </c>
      <c r="F19" s="86">
        <v>-248</v>
      </c>
      <c r="G19" s="208">
        <v>-75</v>
      </c>
      <c r="H19" s="153">
        <v>-79</v>
      </c>
      <c r="I19" s="153">
        <v>-70</v>
      </c>
      <c r="J19" s="303">
        <v>-80</v>
      </c>
      <c r="K19" s="153">
        <v>-103</v>
      </c>
      <c r="L19" s="212">
        <v>-248</v>
      </c>
      <c r="M19" s="153">
        <v>-258</v>
      </c>
      <c r="N19" s="153">
        <v>-230</v>
      </c>
      <c r="O19" s="209">
        <v>-276</v>
      </c>
      <c r="P19" s="210">
        <v>-351</v>
      </c>
    </row>
    <row r="20" spans="1:16" ht="25.5" x14ac:dyDescent="0.25">
      <c r="A20" s="389" t="s">
        <v>674</v>
      </c>
      <c r="B20" s="86">
        <v>-22</v>
      </c>
      <c r="C20" s="86">
        <v>-31</v>
      </c>
      <c r="D20" s="86">
        <v>-63</v>
      </c>
      <c r="E20" s="86">
        <v>-45</v>
      </c>
      <c r="F20" s="86">
        <v>-34</v>
      </c>
      <c r="G20" s="208">
        <v>-9</v>
      </c>
      <c r="H20" s="153">
        <v>-10</v>
      </c>
      <c r="I20" s="153">
        <v>-8</v>
      </c>
      <c r="J20" s="303">
        <v>-10</v>
      </c>
      <c r="K20" s="153">
        <v>-19</v>
      </c>
      <c r="L20" s="212">
        <v>-31</v>
      </c>
      <c r="M20" s="153">
        <v>-41</v>
      </c>
      <c r="N20" s="153">
        <v>-71</v>
      </c>
      <c r="O20" s="209">
        <v>-55</v>
      </c>
      <c r="P20" s="210">
        <v>-53</v>
      </c>
    </row>
    <row r="21" spans="1:16" x14ac:dyDescent="0.25">
      <c r="A21" s="389" t="s">
        <v>675</v>
      </c>
      <c r="B21" s="86">
        <v>-501</v>
      </c>
      <c r="C21" s="86">
        <v>-581</v>
      </c>
      <c r="D21" s="86">
        <v>-459</v>
      </c>
      <c r="E21" s="86">
        <v>-364</v>
      </c>
      <c r="F21" s="86">
        <v>-727</v>
      </c>
      <c r="G21" s="208">
        <v>-483</v>
      </c>
      <c r="H21" s="153">
        <v>-401</v>
      </c>
      <c r="I21" s="153">
        <v>-326</v>
      </c>
      <c r="J21" s="303">
        <v>-338</v>
      </c>
      <c r="K21" s="153">
        <v>-560</v>
      </c>
      <c r="L21" s="212">
        <v>-985</v>
      </c>
      <c r="M21" s="153">
        <v>-987</v>
      </c>
      <c r="N21" s="153">
        <v>-788</v>
      </c>
      <c r="O21" s="209">
        <v>-709</v>
      </c>
      <c r="P21" s="210">
        <v>-1117</v>
      </c>
    </row>
    <row r="22" spans="1:16" ht="31.35" customHeight="1" x14ac:dyDescent="0.25">
      <c r="A22" s="699" t="s">
        <v>676</v>
      </c>
      <c r="B22" s="86">
        <v>0</v>
      </c>
      <c r="C22" s="86">
        <v>0</v>
      </c>
      <c r="D22" s="86">
        <v>0</v>
      </c>
      <c r="E22" s="86" t="s">
        <v>110</v>
      </c>
      <c r="F22" s="86">
        <v>-302</v>
      </c>
      <c r="G22" s="208">
        <v>-68</v>
      </c>
      <c r="H22" s="153">
        <v>0</v>
      </c>
      <c r="I22" s="153">
        <v>0</v>
      </c>
      <c r="J22" s="303" t="s">
        <v>110</v>
      </c>
      <c r="K22" s="153" t="s">
        <v>110</v>
      </c>
      <c r="L22" s="212">
        <v>-68</v>
      </c>
      <c r="M22" s="153">
        <v>0</v>
      </c>
      <c r="N22" s="153">
        <v>0</v>
      </c>
      <c r="O22" s="209">
        <v>0</v>
      </c>
      <c r="P22" s="210">
        <v>-129</v>
      </c>
    </row>
    <row r="23" spans="1:16" ht="33.75" customHeight="1" x14ac:dyDescent="0.25">
      <c r="A23" s="699" t="s">
        <v>677</v>
      </c>
      <c r="B23" s="86">
        <v>-501</v>
      </c>
      <c r="C23" s="86">
        <v>-581</v>
      </c>
      <c r="D23" s="86">
        <v>-459</v>
      </c>
      <c r="E23" s="86">
        <v>-364</v>
      </c>
      <c r="F23" s="86">
        <v>-425</v>
      </c>
      <c r="G23" s="208">
        <v>-415</v>
      </c>
      <c r="H23" s="153">
        <v>-401</v>
      </c>
      <c r="I23" s="153">
        <v>-326</v>
      </c>
      <c r="J23" s="303">
        <v>-338</v>
      </c>
      <c r="K23" s="153">
        <v>-560</v>
      </c>
      <c r="L23" s="212">
        <v>-917</v>
      </c>
      <c r="M23" s="153">
        <v>-987</v>
      </c>
      <c r="N23" s="153">
        <v>-788</v>
      </c>
      <c r="O23" s="209">
        <v>-709</v>
      </c>
      <c r="P23" s="210">
        <v>-988</v>
      </c>
    </row>
    <row r="24" spans="1:16" ht="31.35" customHeight="1" x14ac:dyDescent="0.25">
      <c r="A24" s="389" t="s">
        <v>678</v>
      </c>
      <c r="B24" s="86">
        <v>-336</v>
      </c>
      <c r="C24" s="86">
        <v>-192</v>
      </c>
      <c r="D24" s="86">
        <v>-85</v>
      </c>
      <c r="E24" s="86">
        <v>-389</v>
      </c>
      <c r="F24" s="86">
        <v>-366</v>
      </c>
      <c r="G24" s="208">
        <v>-236</v>
      </c>
      <c r="H24" s="153">
        <v>-284</v>
      </c>
      <c r="I24" s="153">
        <v>-247</v>
      </c>
      <c r="J24" s="303">
        <v>-311</v>
      </c>
      <c r="K24" s="153">
        <v>-331</v>
      </c>
      <c r="L24" s="212">
        <v>-572</v>
      </c>
      <c r="M24" s="153">
        <v>-476</v>
      </c>
      <c r="N24" s="153">
        <v>-332</v>
      </c>
      <c r="O24" s="209">
        <v>-700</v>
      </c>
      <c r="P24" s="210">
        <v>-697</v>
      </c>
    </row>
    <row r="25" spans="1:16" ht="15" customHeight="1" x14ac:dyDescent="0.25">
      <c r="A25" s="395" t="s">
        <v>1297</v>
      </c>
      <c r="B25" s="86">
        <v>-305</v>
      </c>
      <c r="C25" s="86">
        <v>-162</v>
      </c>
      <c r="D25" s="86">
        <v>-43</v>
      </c>
      <c r="E25" s="86">
        <v>-339</v>
      </c>
      <c r="F25" s="86">
        <v>-310</v>
      </c>
      <c r="G25" s="208">
        <v>-157</v>
      </c>
      <c r="H25" s="153">
        <v>-207</v>
      </c>
      <c r="I25" s="153">
        <v>-180</v>
      </c>
      <c r="J25" s="303">
        <v>-230</v>
      </c>
      <c r="K25" s="153">
        <v>-243</v>
      </c>
      <c r="L25" s="212">
        <v>-462</v>
      </c>
      <c r="M25" s="153">
        <v>-369</v>
      </c>
      <c r="N25" s="153">
        <v>-223</v>
      </c>
      <c r="O25" s="209">
        <v>-569</v>
      </c>
      <c r="P25" s="210">
        <v>-553</v>
      </c>
    </row>
    <row r="26" spans="1:16" ht="87" customHeight="1" x14ac:dyDescent="0.25">
      <c r="A26" s="390" t="s">
        <v>1545</v>
      </c>
      <c r="B26" s="86">
        <v>2033</v>
      </c>
      <c r="C26" s="86">
        <v>2378</v>
      </c>
      <c r="D26" s="86">
        <v>1377</v>
      </c>
      <c r="E26" s="86">
        <v>3348</v>
      </c>
      <c r="F26" s="86">
        <v>1982</v>
      </c>
      <c r="G26" s="208">
        <v>542</v>
      </c>
      <c r="H26" s="153">
        <v>512</v>
      </c>
      <c r="I26" s="153">
        <v>535</v>
      </c>
      <c r="J26" s="303">
        <v>711</v>
      </c>
      <c r="K26" s="153">
        <v>439</v>
      </c>
      <c r="L26" s="212">
        <v>2573</v>
      </c>
      <c r="M26" s="153">
        <v>2952</v>
      </c>
      <c r="N26" s="153">
        <v>1880</v>
      </c>
      <c r="O26" s="209">
        <v>3913</v>
      </c>
      <c r="P26" s="210">
        <v>2572</v>
      </c>
    </row>
    <row r="27" spans="1:16" ht="15.75" customHeight="1" x14ac:dyDescent="0.25">
      <c r="A27" s="562"/>
      <c r="B27" s="62"/>
      <c r="C27" s="62"/>
      <c r="D27" s="62"/>
      <c r="E27" s="62"/>
      <c r="F27" s="61"/>
      <c r="G27" s="61"/>
      <c r="H27" s="122"/>
      <c r="I27" s="122"/>
      <c r="J27" s="62"/>
      <c r="K27" s="62"/>
      <c r="L27" s="140"/>
      <c r="M27" s="141"/>
      <c r="P27" s="319"/>
    </row>
    <row r="28" spans="1:16" ht="15" customHeight="1" x14ac:dyDescent="0.25">
      <c r="A28" s="563" t="s">
        <v>679</v>
      </c>
      <c r="B28" s="563"/>
      <c r="C28" s="563"/>
      <c r="D28" s="563"/>
      <c r="E28" s="563"/>
      <c r="F28" s="563"/>
      <c r="G28" s="563"/>
      <c r="H28" s="563"/>
      <c r="I28" s="563"/>
      <c r="J28" s="563"/>
      <c r="K28" s="563"/>
      <c r="L28" s="563"/>
      <c r="M28" s="563"/>
    </row>
    <row r="29" spans="1:16" ht="19.5" customHeight="1" x14ac:dyDescent="0.25">
      <c r="A29" s="764" t="s">
        <v>680</v>
      </c>
      <c r="B29" s="764"/>
      <c r="C29" s="764"/>
      <c r="D29" s="764"/>
      <c r="E29" s="764"/>
      <c r="F29" s="764"/>
      <c r="G29" s="764"/>
      <c r="H29" s="764"/>
      <c r="I29" s="764"/>
      <c r="J29" s="764"/>
      <c r="K29" s="764"/>
      <c r="L29" s="764"/>
      <c r="M29" s="764"/>
      <c r="N29" s="564"/>
      <c r="O29" s="564"/>
    </row>
    <row r="30" spans="1:16" ht="19.5" customHeight="1" x14ac:dyDescent="0.25">
      <c r="A30" s="565"/>
      <c r="B30" s="565"/>
      <c r="C30" s="565"/>
      <c r="D30" s="565"/>
      <c r="E30" s="565"/>
      <c r="F30" s="565"/>
      <c r="G30" s="565"/>
      <c r="H30" s="565"/>
      <c r="I30" s="565"/>
      <c r="J30" s="565"/>
      <c r="K30" s="565"/>
      <c r="L30" s="565"/>
      <c r="M30" s="565"/>
      <c r="N30" s="564"/>
      <c r="O30" s="564"/>
    </row>
    <row r="31" spans="1:16" ht="17.25" customHeight="1" x14ac:dyDescent="0.25">
      <c r="A31" s="765" t="s">
        <v>1370</v>
      </c>
      <c r="B31" s="765"/>
      <c r="C31" s="765"/>
      <c r="D31" s="765"/>
      <c r="E31" s="765"/>
      <c r="F31" s="566"/>
      <c r="G31" s="566"/>
      <c r="H31" s="565"/>
      <c r="I31" s="565"/>
      <c r="J31" s="565"/>
      <c r="K31" s="565"/>
      <c r="L31" s="565"/>
      <c r="M31" s="565"/>
      <c r="N31" s="565"/>
      <c r="O31" s="565"/>
    </row>
    <row r="32" spans="1:16" ht="22.5" customHeight="1" x14ac:dyDescent="0.25">
      <c r="A32" s="567"/>
      <c r="B32" s="371">
        <v>2019</v>
      </c>
      <c r="C32" s="371">
        <v>2020</v>
      </c>
      <c r="D32" s="371">
        <v>2021</v>
      </c>
      <c r="E32" s="371">
        <v>2022</v>
      </c>
      <c r="F32" s="568"/>
      <c r="G32" s="568"/>
      <c r="H32" s="565"/>
      <c r="I32" s="565"/>
      <c r="J32" s="565"/>
      <c r="K32" s="565"/>
      <c r="L32" s="565"/>
      <c r="M32" s="565"/>
      <c r="N32" s="565"/>
      <c r="O32" s="565"/>
    </row>
    <row r="33" spans="1:15" ht="22.5" customHeight="1" x14ac:dyDescent="0.25">
      <c r="A33" s="46" t="s">
        <v>667</v>
      </c>
      <c r="B33" s="341">
        <v>11752</v>
      </c>
      <c r="C33" s="341">
        <v>10356</v>
      </c>
      <c r="D33" s="341">
        <v>14126</v>
      </c>
      <c r="E33" s="341">
        <v>16549</v>
      </c>
      <c r="F33" s="565"/>
      <c r="G33" s="565"/>
      <c r="H33" s="565"/>
      <c r="I33" s="565"/>
      <c r="J33" s="565"/>
      <c r="K33" s="565"/>
      <c r="L33" s="565"/>
      <c r="M33" s="565"/>
      <c r="N33" s="565"/>
      <c r="O33" s="565"/>
    </row>
    <row r="34" spans="1:15" ht="22.5" customHeight="1" x14ac:dyDescent="0.25">
      <c r="A34" s="46" t="s">
        <v>681</v>
      </c>
      <c r="B34" s="342">
        <v>2879</v>
      </c>
      <c r="C34" s="342">
        <v>2548</v>
      </c>
      <c r="D34" s="342">
        <v>4952</v>
      </c>
      <c r="E34" s="341">
        <v>4493</v>
      </c>
      <c r="F34" s="565"/>
      <c r="G34" s="565"/>
      <c r="H34" s="565"/>
      <c r="I34" s="565"/>
      <c r="J34" s="565"/>
      <c r="K34" s="565"/>
      <c r="L34" s="565"/>
      <c r="M34" s="565"/>
      <c r="N34" s="565"/>
      <c r="O34" s="565"/>
    </row>
    <row r="35" spans="1:15" ht="22.5" customHeight="1" x14ac:dyDescent="0.25">
      <c r="A35" s="46" t="s">
        <v>682</v>
      </c>
      <c r="B35" s="343">
        <f>B34/B33</f>
        <v>0.24497957794417971</v>
      </c>
      <c r="C35" s="343">
        <f>C34/C33</f>
        <v>0.24604094244882194</v>
      </c>
      <c r="D35" s="343">
        <f>D34/D33</f>
        <v>0.35055925244230496</v>
      </c>
      <c r="E35" s="343">
        <f>E34/E33</f>
        <v>0.27149676717626442</v>
      </c>
      <c r="F35" s="565"/>
      <c r="G35" s="565"/>
      <c r="H35" s="565"/>
      <c r="I35" s="565"/>
      <c r="J35" s="565"/>
      <c r="K35" s="565"/>
      <c r="L35" s="565"/>
      <c r="M35" s="565"/>
      <c r="N35" s="565"/>
      <c r="O35" s="565"/>
    </row>
    <row r="36" spans="1:15" ht="37.5" customHeight="1" x14ac:dyDescent="0.25">
      <c r="A36" s="389" t="s">
        <v>683</v>
      </c>
      <c r="B36" s="342">
        <v>976</v>
      </c>
      <c r="C36" s="342">
        <v>1010</v>
      </c>
      <c r="D36" s="342">
        <v>2898</v>
      </c>
      <c r="E36" s="341">
        <v>2006</v>
      </c>
      <c r="F36" s="565"/>
      <c r="G36" s="565"/>
      <c r="H36" s="565"/>
      <c r="I36" s="565"/>
      <c r="J36" s="565"/>
      <c r="K36" s="565"/>
      <c r="L36" s="565"/>
      <c r="M36" s="565"/>
      <c r="N36" s="565"/>
      <c r="O36" s="565"/>
    </row>
    <row r="37" spans="1:15" ht="33" customHeight="1" x14ac:dyDescent="0.25">
      <c r="A37" s="389" t="s">
        <v>684</v>
      </c>
      <c r="B37" s="344">
        <f>B36/B33</f>
        <v>8.3049693669162691E-2</v>
      </c>
      <c r="C37" s="344">
        <f>C36/C33</f>
        <v>9.7528003089996138E-2</v>
      </c>
      <c r="D37" s="344">
        <f>D36/D33</f>
        <v>0.20515361744301289</v>
      </c>
      <c r="E37" s="344">
        <f>E36/E33</f>
        <v>0.12121578343102302</v>
      </c>
      <c r="F37" s="565"/>
      <c r="G37" s="565"/>
      <c r="H37" s="565"/>
      <c r="I37" s="565"/>
      <c r="J37" s="565"/>
      <c r="K37" s="565"/>
      <c r="L37" s="565"/>
      <c r="M37" s="565"/>
      <c r="N37" s="565"/>
      <c r="O37" s="565"/>
    </row>
    <row r="38" spans="1:15" ht="22.5" customHeight="1" x14ac:dyDescent="0.25">
      <c r="A38" s="46" t="s">
        <v>685</v>
      </c>
      <c r="B38" s="342">
        <v>1580</v>
      </c>
      <c r="C38" s="342">
        <v>1125</v>
      </c>
      <c r="D38" s="342">
        <v>4138</v>
      </c>
      <c r="E38" s="341">
        <v>2453</v>
      </c>
      <c r="F38" s="565"/>
      <c r="G38" s="565"/>
      <c r="H38" s="565"/>
      <c r="I38" s="565"/>
      <c r="J38" s="565"/>
      <c r="K38" s="565"/>
      <c r="L38" s="565"/>
      <c r="M38" s="565"/>
      <c r="N38" s="565"/>
      <c r="O38" s="565"/>
    </row>
    <row r="39" spans="1:15" ht="22.5" customHeight="1" x14ac:dyDescent="0.25">
      <c r="A39" s="46" t="s">
        <v>686</v>
      </c>
      <c r="B39" s="342">
        <v>1304</v>
      </c>
      <c r="C39" s="342">
        <v>1016</v>
      </c>
      <c r="D39" s="342">
        <v>3534</v>
      </c>
      <c r="E39" s="341">
        <v>1846</v>
      </c>
      <c r="F39" s="565"/>
      <c r="G39" s="565"/>
      <c r="H39" s="565"/>
      <c r="I39" s="565"/>
      <c r="J39" s="565"/>
      <c r="K39" s="565"/>
      <c r="L39" s="565"/>
      <c r="M39" s="565"/>
      <c r="N39" s="565"/>
      <c r="O39" s="565"/>
    </row>
    <row r="40" spans="1:15" ht="22.5" customHeight="1" x14ac:dyDescent="0.25">
      <c r="A40" s="46" t="s">
        <v>1298</v>
      </c>
      <c r="B40" s="344">
        <f>B39/B33</f>
        <v>0.11095983662355344</v>
      </c>
      <c r="C40" s="344">
        <f>C39/C33</f>
        <v>9.8107377365778292E-2</v>
      </c>
      <c r="D40" s="344">
        <f>D39/D33</f>
        <v>0.25017697862098259</v>
      </c>
      <c r="E40" s="344">
        <f>E39/E33</f>
        <v>0.11154752553024352</v>
      </c>
      <c r="F40" s="565"/>
      <c r="G40" s="565"/>
      <c r="H40" s="565"/>
      <c r="I40" s="565"/>
      <c r="J40" s="565"/>
      <c r="K40" s="565"/>
      <c r="L40" s="565"/>
      <c r="M40" s="565"/>
      <c r="N40" s="565"/>
      <c r="O40" s="565"/>
    </row>
    <row r="41" spans="1:15" ht="22.5" customHeight="1" x14ac:dyDescent="0.25">
      <c r="A41" s="46" t="s">
        <v>1299</v>
      </c>
      <c r="B41" s="342">
        <v>2127</v>
      </c>
      <c r="C41" s="342">
        <v>1861</v>
      </c>
      <c r="D41" s="342">
        <v>3992</v>
      </c>
      <c r="E41" s="341">
        <v>3119</v>
      </c>
      <c r="F41" s="565"/>
      <c r="G41" s="565"/>
      <c r="H41" s="565"/>
      <c r="I41" s="565"/>
      <c r="J41" s="565"/>
      <c r="K41" s="565"/>
      <c r="L41" s="565"/>
      <c r="M41" s="565"/>
      <c r="N41" s="565"/>
      <c r="O41" s="565"/>
    </row>
    <row r="42" spans="1:15" ht="33" customHeight="1" x14ac:dyDescent="0.25">
      <c r="A42" s="389" t="s">
        <v>1300</v>
      </c>
      <c r="B42" s="344">
        <f>B41/B33</f>
        <v>0.18099046970728386</v>
      </c>
      <c r="C42" s="344">
        <f>C41/C33</f>
        <v>0.17970258787176516</v>
      </c>
      <c r="D42" s="344">
        <f>D41/D33</f>
        <v>0.2825994619849922</v>
      </c>
      <c r="E42" s="344">
        <f>E41/E33</f>
        <v>0.18847060245332045</v>
      </c>
      <c r="F42" s="565"/>
      <c r="G42" s="565"/>
      <c r="H42" s="565"/>
      <c r="I42" s="565"/>
      <c r="J42" s="565"/>
      <c r="K42" s="565"/>
      <c r="L42" s="565"/>
      <c r="M42" s="565"/>
      <c r="N42" s="565"/>
      <c r="O42" s="565"/>
    </row>
    <row r="43" spans="1:15" ht="22.5" customHeight="1" x14ac:dyDescent="0.25">
      <c r="A43" s="46" t="s">
        <v>1301</v>
      </c>
      <c r="B43" s="342">
        <v>10204</v>
      </c>
      <c r="C43" s="342">
        <v>9826</v>
      </c>
      <c r="D43" s="342">
        <v>8581</v>
      </c>
      <c r="E43" s="341">
        <v>10123</v>
      </c>
      <c r="F43" s="565"/>
      <c r="G43" s="565"/>
      <c r="H43" s="565"/>
      <c r="I43" s="565"/>
      <c r="J43" s="565"/>
      <c r="K43" s="565"/>
      <c r="L43" s="565"/>
      <c r="M43" s="565"/>
      <c r="N43" s="565"/>
      <c r="O43" s="565"/>
    </row>
    <row r="44" spans="1:15" ht="22.5" customHeight="1" x14ac:dyDescent="0.25">
      <c r="A44" s="46" t="s">
        <v>1302</v>
      </c>
      <c r="B44" s="342">
        <v>2042</v>
      </c>
      <c r="C44" s="342">
        <v>1614</v>
      </c>
      <c r="D44" s="342">
        <v>2753</v>
      </c>
      <c r="E44" s="341">
        <v>4474</v>
      </c>
      <c r="F44" s="565"/>
      <c r="G44" s="565"/>
      <c r="H44" s="565"/>
      <c r="I44" s="565"/>
      <c r="J44" s="565"/>
      <c r="K44" s="565"/>
      <c r="L44" s="565"/>
      <c r="M44" s="565"/>
      <c r="N44" s="565"/>
      <c r="O44" s="565"/>
    </row>
    <row r="45" spans="1:15" ht="22.5" customHeight="1" x14ac:dyDescent="0.25">
      <c r="A45" s="46" t="s">
        <v>1303</v>
      </c>
      <c r="B45" s="342">
        <v>1614</v>
      </c>
      <c r="C45" s="342">
        <v>968</v>
      </c>
      <c r="D45" s="342">
        <v>1705</v>
      </c>
      <c r="E45" s="341">
        <v>-633</v>
      </c>
      <c r="F45" s="565"/>
      <c r="G45" s="565"/>
      <c r="H45" s="565"/>
      <c r="I45" s="565"/>
      <c r="J45" s="565"/>
      <c r="K45" s="565"/>
      <c r="L45" s="565"/>
      <c r="M45" s="565"/>
      <c r="N45" s="565"/>
      <c r="O45" s="565"/>
    </row>
    <row r="46" spans="1:15" ht="29.1" customHeight="1" x14ac:dyDescent="0.25">
      <c r="A46" s="46" t="s">
        <v>1304</v>
      </c>
      <c r="B46" s="345">
        <v>1.3560000000000001</v>
      </c>
      <c r="C46" s="345">
        <v>1.32</v>
      </c>
      <c r="D46" s="345">
        <v>4.2640000000000002</v>
      </c>
      <c r="E46" s="346">
        <v>2.1560000000000001</v>
      </c>
      <c r="F46" s="565"/>
      <c r="G46" s="565"/>
      <c r="H46" s="565"/>
      <c r="I46" s="565"/>
      <c r="J46" s="565"/>
      <c r="K46" s="565"/>
      <c r="L46" s="565"/>
      <c r="M46" s="565"/>
      <c r="N46" s="565"/>
      <c r="O46" s="565"/>
    </row>
    <row r="47" spans="1:15" ht="47.25" customHeight="1" x14ac:dyDescent="0.25">
      <c r="A47" s="389" t="s">
        <v>687</v>
      </c>
      <c r="B47" s="342">
        <v>4330</v>
      </c>
      <c r="C47" s="342">
        <v>3156</v>
      </c>
      <c r="D47" s="342">
        <v>5775</v>
      </c>
      <c r="E47" s="341">
        <v>7480</v>
      </c>
      <c r="F47" s="565"/>
      <c r="G47" s="565"/>
      <c r="H47" s="565"/>
      <c r="I47" s="565"/>
      <c r="J47" s="565"/>
      <c r="K47" s="565"/>
      <c r="L47" s="565"/>
      <c r="M47" s="565"/>
      <c r="N47" s="565"/>
      <c r="O47" s="565"/>
    </row>
    <row r="48" spans="1:15" ht="22.5" customHeight="1" x14ac:dyDescent="0.25">
      <c r="A48" s="565"/>
      <c r="B48" s="565"/>
      <c r="C48" s="565"/>
      <c r="D48" s="565"/>
      <c r="E48" s="565"/>
      <c r="F48" s="565"/>
      <c r="G48" s="565"/>
      <c r="H48" s="565"/>
      <c r="I48" s="565"/>
      <c r="J48" s="565"/>
      <c r="K48" s="565"/>
      <c r="L48" s="565"/>
      <c r="M48" s="565"/>
      <c r="N48" s="565"/>
      <c r="O48" s="565"/>
    </row>
    <row r="49" spans="1:25" ht="28.5" customHeight="1" x14ac:dyDescent="0.25">
      <c r="A49" s="758" t="s">
        <v>1305</v>
      </c>
      <c r="B49" s="758"/>
      <c r="C49" s="758"/>
      <c r="D49" s="758"/>
      <c r="E49" s="758"/>
      <c r="F49" s="758"/>
      <c r="G49" s="758"/>
      <c r="H49" s="758"/>
      <c r="I49" s="758"/>
      <c r="J49" s="758"/>
      <c r="K49" s="758"/>
      <c r="L49" s="758"/>
      <c r="M49" s="758"/>
      <c r="N49" s="565"/>
      <c r="O49" s="565"/>
    </row>
    <row r="50" spans="1:25" ht="35.25" customHeight="1" x14ac:dyDescent="0.25">
      <c r="A50" s="758" t="s">
        <v>1371</v>
      </c>
      <c r="B50" s="758"/>
      <c r="C50" s="758"/>
      <c r="D50" s="758"/>
      <c r="E50" s="758"/>
      <c r="F50" s="758"/>
      <c r="G50" s="758"/>
      <c r="H50" s="758"/>
      <c r="I50" s="758"/>
      <c r="J50" s="758"/>
      <c r="K50" s="758"/>
      <c r="L50" s="758"/>
      <c r="M50" s="758"/>
      <c r="N50" s="565"/>
      <c r="O50" s="565"/>
    </row>
    <row r="51" spans="1:25" ht="34.5" customHeight="1" x14ac:dyDescent="0.25">
      <c r="A51" s="758" t="s">
        <v>1306</v>
      </c>
      <c r="B51" s="758"/>
      <c r="C51" s="758"/>
      <c r="D51" s="758"/>
      <c r="E51" s="758"/>
      <c r="F51" s="758"/>
      <c r="G51" s="758"/>
      <c r="H51" s="758"/>
      <c r="I51" s="758"/>
      <c r="J51" s="758"/>
      <c r="K51" s="758"/>
      <c r="L51" s="758"/>
      <c r="M51" s="758"/>
      <c r="N51" s="565"/>
      <c r="O51" s="565"/>
    </row>
    <row r="52" spans="1:25" s="501" customFormat="1" ht="28.5" customHeight="1" x14ac:dyDescent="0.25">
      <c r="A52" s="758" t="s">
        <v>1549</v>
      </c>
      <c r="B52" s="758"/>
      <c r="C52" s="758"/>
      <c r="D52" s="758"/>
      <c r="E52" s="758"/>
      <c r="F52" s="758"/>
      <c r="G52" s="758"/>
      <c r="H52" s="758"/>
      <c r="I52" s="758"/>
      <c r="J52" s="758"/>
      <c r="K52" s="758"/>
      <c r="L52" s="758"/>
      <c r="M52" s="758"/>
      <c r="N52" s="565"/>
      <c r="O52" s="565"/>
    </row>
    <row r="53" spans="1:25" ht="31.5" customHeight="1" x14ac:dyDescent="0.25">
      <c r="A53" s="758" t="s">
        <v>1550</v>
      </c>
      <c r="B53" s="758"/>
      <c r="C53" s="758"/>
      <c r="D53" s="758"/>
      <c r="E53" s="758"/>
      <c r="F53" s="758"/>
      <c r="G53" s="758"/>
      <c r="H53" s="758"/>
      <c r="I53" s="758"/>
      <c r="J53" s="758"/>
      <c r="K53" s="758"/>
      <c r="L53" s="758"/>
      <c r="M53" s="758"/>
      <c r="N53" s="565"/>
      <c r="O53" s="565"/>
    </row>
    <row r="54" spans="1:25" ht="35.25" customHeight="1" x14ac:dyDescent="0.25">
      <c r="A54" s="758" t="s">
        <v>1551</v>
      </c>
      <c r="B54" s="758"/>
      <c r="C54" s="758"/>
      <c r="D54" s="758"/>
      <c r="E54" s="758"/>
      <c r="F54" s="758"/>
      <c r="G54" s="758"/>
      <c r="H54" s="758"/>
      <c r="I54" s="758"/>
      <c r="J54" s="758"/>
      <c r="K54" s="758"/>
      <c r="L54" s="758"/>
      <c r="M54" s="758"/>
      <c r="N54" s="565"/>
      <c r="O54" s="565"/>
    </row>
    <row r="55" spans="1:25" ht="24" customHeight="1" x14ac:dyDescent="0.25">
      <c r="A55" s="766" t="s">
        <v>1307</v>
      </c>
      <c r="B55" s="766"/>
      <c r="C55" s="766"/>
      <c r="D55" s="766"/>
      <c r="E55" s="766"/>
      <c r="F55" s="766"/>
      <c r="G55" s="766"/>
      <c r="H55" s="766"/>
      <c r="I55" s="766"/>
      <c r="J55" s="766"/>
      <c r="K55" s="766"/>
      <c r="L55" s="766"/>
      <c r="M55" s="766"/>
    </row>
    <row r="57" spans="1:25" x14ac:dyDescent="0.25">
      <c r="A57" s="749" t="s">
        <v>1353</v>
      </c>
      <c r="B57" s="749"/>
      <c r="C57" s="749"/>
      <c r="D57" s="749"/>
      <c r="E57" s="749"/>
      <c r="F57" s="749"/>
      <c r="G57" s="749"/>
      <c r="H57" s="749"/>
      <c r="I57" s="749"/>
      <c r="J57" s="749"/>
      <c r="K57" s="749"/>
      <c r="L57" s="749"/>
      <c r="M57" s="749"/>
      <c r="N57" s="749"/>
      <c r="O57" s="749"/>
      <c r="P57" s="749"/>
      <c r="Q57" s="749"/>
      <c r="R57" s="749"/>
      <c r="S57" s="749"/>
      <c r="T57" s="749"/>
      <c r="U57" s="749"/>
      <c r="V57" s="749"/>
      <c r="W57" s="749"/>
      <c r="X57" s="749"/>
      <c r="Y57" s="749"/>
    </row>
    <row r="58" spans="1:25" x14ac:dyDescent="0.25">
      <c r="A58" s="370"/>
      <c r="B58" s="767">
        <v>2020</v>
      </c>
      <c r="C58" s="767"/>
      <c r="D58" s="767"/>
      <c r="E58" s="767"/>
      <c r="F58" s="767"/>
      <c r="G58" s="767"/>
      <c r="H58" s="767"/>
      <c r="I58" s="768"/>
      <c r="J58" s="767">
        <v>2021</v>
      </c>
      <c r="K58" s="767"/>
      <c r="L58" s="767"/>
      <c r="M58" s="767"/>
      <c r="N58" s="767"/>
      <c r="O58" s="767"/>
      <c r="P58" s="767"/>
      <c r="Q58" s="768"/>
      <c r="R58" s="767">
        <v>2022</v>
      </c>
      <c r="S58" s="767"/>
      <c r="T58" s="767"/>
      <c r="U58" s="767"/>
      <c r="V58" s="767"/>
      <c r="W58" s="767"/>
      <c r="X58" s="767"/>
      <c r="Y58" s="768"/>
    </row>
    <row r="59" spans="1:25" x14ac:dyDescent="0.25">
      <c r="A59" s="770" t="s">
        <v>1372</v>
      </c>
      <c r="B59" s="767"/>
      <c r="C59" s="771"/>
      <c r="D59" s="767"/>
      <c r="E59" s="767"/>
      <c r="F59" s="767"/>
      <c r="G59" s="767"/>
      <c r="H59" s="767"/>
      <c r="I59" s="767"/>
      <c r="J59" s="767"/>
      <c r="K59" s="767"/>
      <c r="L59" s="767"/>
      <c r="M59" s="767"/>
      <c r="N59" s="767"/>
      <c r="O59" s="767"/>
      <c r="P59" s="767"/>
      <c r="Q59" s="767"/>
      <c r="R59" s="767"/>
      <c r="S59" s="767"/>
      <c r="T59" s="767"/>
      <c r="U59" s="767"/>
      <c r="V59" s="767"/>
      <c r="W59" s="767"/>
      <c r="X59" s="767"/>
      <c r="Y59" s="380"/>
    </row>
    <row r="60" spans="1:25" ht="116.25" customHeight="1" x14ac:dyDescent="0.25">
      <c r="A60" s="89"/>
      <c r="B60" s="503" t="s">
        <v>694</v>
      </c>
      <c r="C60" s="373" t="s">
        <v>695</v>
      </c>
      <c r="D60" s="504" t="s">
        <v>696</v>
      </c>
      <c r="E60" s="457" t="s">
        <v>697</v>
      </c>
      <c r="F60" s="457" t="s">
        <v>698</v>
      </c>
      <c r="G60" s="457" t="s">
        <v>699</v>
      </c>
      <c r="H60" s="457" t="s">
        <v>700</v>
      </c>
      <c r="I60" s="457" t="s">
        <v>693</v>
      </c>
      <c r="J60" s="457" t="s">
        <v>694</v>
      </c>
      <c r="K60" s="457" t="s">
        <v>695</v>
      </c>
      <c r="L60" s="457" t="s">
        <v>696</v>
      </c>
      <c r="M60" s="457" t="s">
        <v>697</v>
      </c>
      <c r="N60" s="457" t="s">
        <v>698</v>
      </c>
      <c r="O60" s="457" t="s">
        <v>699</v>
      </c>
      <c r="P60" s="457" t="s">
        <v>700</v>
      </c>
      <c r="Q60" s="457" t="s">
        <v>693</v>
      </c>
      <c r="R60" s="457" t="s">
        <v>694</v>
      </c>
      <c r="S60" s="457" t="s">
        <v>695</v>
      </c>
      <c r="T60" s="457" t="s">
        <v>696</v>
      </c>
      <c r="U60" s="457" t="s">
        <v>697</v>
      </c>
      <c r="V60" s="457" t="s">
        <v>698</v>
      </c>
      <c r="W60" s="457" t="s">
        <v>699</v>
      </c>
      <c r="X60" s="457" t="s">
        <v>700</v>
      </c>
      <c r="Y60" s="457" t="s">
        <v>693</v>
      </c>
    </row>
    <row r="61" spans="1:25" x14ac:dyDescent="0.25">
      <c r="A61" s="382" t="s">
        <v>688</v>
      </c>
      <c r="B61" s="205" t="s">
        <v>110</v>
      </c>
      <c r="C61" s="569">
        <v>36489</v>
      </c>
      <c r="D61" s="210"/>
      <c r="E61" s="205" t="s">
        <v>110</v>
      </c>
      <c r="F61" s="205" t="s">
        <v>110</v>
      </c>
      <c r="G61" s="210">
        <v>4506</v>
      </c>
      <c r="H61" s="247">
        <v>2808</v>
      </c>
      <c r="I61" s="247">
        <v>43803</v>
      </c>
      <c r="J61" s="205" t="s">
        <v>110</v>
      </c>
      <c r="K61" s="247">
        <v>54615</v>
      </c>
      <c r="L61" s="205" t="s">
        <v>110</v>
      </c>
      <c r="M61" s="205" t="s">
        <v>110</v>
      </c>
      <c r="N61" s="205" t="s">
        <v>110</v>
      </c>
      <c r="O61" s="247">
        <v>4642</v>
      </c>
      <c r="P61" s="247">
        <v>2844</v>
      </c>
      <c r="Q61" s="247">
        <v>62102</v>
      </c>
      <c r="R61" s="205" t="s">
        <v>110</v>
      </c>
      <c r="S61" s="153">
        <v>72392</v>
      </c>
      <c r="T61" s="205" t="s">
        <v>110</v>
      </c>
      <c r="U61" s="205" t="s">
        <v>110</v>
      </c>
      <c r="V61" s="205" t="s">
        <v>110</v>
      </c>
      <c r="W61" s="153">
        <v>5772</v>
      </c>
      <c r="X61" s="153">
        <v>1337</v>
      </c>
      <c r="Y61" s="153">
        <v>79501</v>
      </c>
    </row>
    <row r="62" spans="1:25" x14ac:dyDescent="0.25">
      <c r="A62" s="382" t="s">
        <v>689</v>
      </c>
      <c r="B62" s="205" t="s">
        <v>110</v>
      </c>
      <c r="C62" s="210">
        <v>24505</v>
      </c>
      <c r="D62" s="210"/>
      <c r="E62" s="205" t="s">
        <v>110</v>
      </c>
      <c r="F62" s="205" t="s">
        <v>110</v>
      </c>
      <c r="G62" s="210">
        <v>1141</v>
      </c>
      <c r="H62" s="247">
        <v>252</v>
      </c>
      <c r="I62" s="247">
        <v>25898</v>
      </c>
      <c r="J62" s="205" t="s">
        <v>110</v>
      </c>
      <c r="K62" s="247">
        <v>24843</v>
      </c>
      <c r="L62" s="205" t="s">
        <v>110</v>
      </c>
      <c r="M62" s="205" t="s">
        <v>110</v>
      </c>
      <c r="N62" s="205" t="s">
        <v>110</v>
      </c>
      <c r="O62" s="247">
        <v>1101</v>
      </c>
      <c r="P62" s="247">
        <v>248</v>
      </c>
      <c r="Q62" s="247">
        <v>26193</v>
      </c>
      <c r="R62" s="205" t="s">
        <v>110</v>
      </c>
      <c r="S62" s="153">
        <v>28209</v>
      </c>
      <c r="T62" s="205" t="s">
        <v>110</v>
      </c>
      <c r="U62" s="205" t="s">
        <v>110</v>
      </c>
      <c r="V62" s="205" t="s">
        <v>110</v>
      </c>
      <c r="W62" s="153">
        <v>1059</v>
      </c>
      <c r="X62" s="153">
        <v>255</v>
      </c>
      <c r="Y62" s="153">
        <v>29523</v>
      </c>
    </row>
    <row r="63" spans="1:25" x14ac:dyDescent="0.25">
      <c r="A63" s="382" t="s">
        <v>690</v>
      </c>
      <c r="B63" s="205" t="s">
        <v>110</v>
      </c>
      <c r="C63" s="210">
        <v>51</v>
      </c>
      <c r="D63" s="210"/>
      <c r="E63" s="205" t="s">
        <v>110</v>
      </c>
      <c r="F63" s="205" t="s">
        <v>110</v>
      </c>
      <c r="G63" s="210">
        <v>36</v>
      </c>
      <c r="H63" s="205" t="s">
        <v>110</v>
      </c>
      <c r="I63" s="247">
        <v>88</v>
      </c>
      <c r="J63" s="205" t="s">
        <v>110</v>
      </c>
      <c r="K63" s="247">
        <v>88</v>
      </c>
      <c r="L63" s="205" t="s">
        <v>110</v>
      </c>
      <c r="M63" s="205" t="s">
        <v>110</v>
      </c>
      <c r="N63" s="205" t="s">
        <v>110</v>
      </c>
      <c r="O63" s="247">
        <v>56</v>
      </c>
      <c r="P63" s="205" t="s">
        <v>110</v>
      </c>
      <c r="Q63" s="247">
        <v>144</v>
      </c>
      <c r="R63" s="205" t="s">
        <v>110</v>
      </c>
      <c r="S63" s="153">
        <v>149</v>
      </c>
      <c r="T63" s="205" t="s">
        <v>110</v>
      </c>
      <c r="U63" s="205" t="s">
        <v>110</v>
      </c>
      <c r="V63" s="205" t="s">
        <v>110</v>
      </c>
      <c r="W63" s="153">
        <v>48</v>
      </c>
      <c r="X63" s="205" t="s">
        <v>110</v>
      </c>
      <c r="Y63" s="153">
        <v>197</v>
      </c>
    </row>
    <row r="64" spans="1:25" x14ac:dyDescent="0.25">
      <c r="A64" s="382" t="s">
        <v>691</v>
      </c>
      <c r="B64" s="205" t="s">
        <v>110</v>
      </c>
      <c r="C64" s="210">
        <v>5663</v>
      </c>
      <c r="D64" s="210"/>
      <c r="E64" s="205" t="s">
        <v>110</v>
      </c>
      <c r="F64" s="205" t="s">
        <v>110</v>
      </c>
      <c r="G64" s="205" t="s">
        <v>110</v>
      </c>
      <c r="H64" s="205" t="s">
        <v>110</v>
      </c>
      <c r="I64" s="247">
        <v>5663</v>
      </c>
      <c r="J64" s="205" t="s">
        <v>110</v>
      </c>
      <c r="K64" s="247">
        <v>5887</v>
      </c>
      <c r="L64" s="205" t="s">
        <v>110</v>
      </c>
      <c r="M64" s="205" t="s">
        <v>110</v>
      </c>
      <c r="N64" s="205" t="s">
        <v>110</v>
      </c>
      <c r="O64" s="205" t="s">
        <v>110</v>
      </c>
      <c r="P64" s="205" t="s">
        <v>110</v>
      </c>
      <c r="Q64" s="247">
        <v>5887</v>
      </c>
      <c r="R64" s="205" t="s">
        <v>110</v>
      </c>
      <c r="S64" s="153">
        <v>4891</v>
      </c>
      <c r="T64" s="205" t="s">
        <v>110</v>
      </c>
      <c r="U64" s="205" t="s">
        <v>110</v>
      </c>
      <c r="V64" s="205" t="s">
        <v>110</v>
      </c>
      <c r="W64" s="205" t="s">
        <v>110</v>
      </c>
      <c r="X64" s="205" t="s">
        <v>110</v>
      </c>
      <c r="Y64" s="153">
        <v>4891</v>
      </c>
    </row>
    <row r="65" spans="1:25" x14ac:dyDescent="0.25">
      <c r="A65" s="382" t="s">
        <v>692</v>
      </c>
      <c r="B65" s="205" t="s">
        <v>110</v>
      </c>
      <c r="C65" s="210">
        <v>48</v>
      </c>
      <c r="D65" s="210">
        <v>132</v>
      </c>
      <c r="E65" s="205" t="s">
        <v>110</v>
      </c>
      <c r="F65" s="205" t="s">
        <v>110</v>
      </c>
      <c r="G65" s="210">
        <v>124</v>
      </c>
      <c r="H65" s="205" t="s">
        <v>110</v>
      </c>
      <c r="I65" s="247">
        <v>305</v>
      </c>
      <c r="J65" s="205" t="s">
        <v>110</v>
      </c>
      <c r="K65" s="247">
        <v>17</v>
      </c>
      <c r="L65" s="205" t="s">
        <v>110</v>
      </c>
      <c r="M65" s="205" t="s">
        <v>110</v>
      </c>
      <c r="N65" s="205" t="s">
        <v>110</v>
      </c>
      <c r="O65" s="247">
        <v>347</v>
      </c>
      <c r="P65" s="205" t="s">
        <v>110</v>
      </c>
      <c r="Q65" s="247">
        <v>364</v>
      </c>
      <c r="R65" s="205" t="s">
        <v>110</v>
      </c>
      <c r="S65" s="153">
        <v>3</v>
      </c>
      <c r="T65" s="205" t="s">
        <v>110</v>
      </c>
      <c r="U65" s="205" t="s">
        <v>110</v>
      </c>
      <c r="V65" s="205" t="s">
        <v>110</v>
      </c>
      <c r="W65" s="153">
        <v>169</v>
      </c>
      <c r="X65" s="205" t="s">
        <v>110</v>
      </c>
      <c r="Y65" s="153">
        <v>172</v>
      </c>
    </row>
    <row r="66" spans="1:25" x14ac:dyDescent="0.25">
      <c r="A66" s="382" t="s">
        <v>330</v>
      </c>
      <c r="B66" s="205" t="s">
        <v>110</v>
      </c>
      <c r="C66" s="210">
        <v>714</v>
      </c>
      <c r="D66" s="210">
        <v>722</v>
      </c>
      <c r="E66" s="205" t="s">
        <v>110</v>
      </c>
      <c r="F66" s="205" t="s">
        <v>110</v>
      </c>
      <c r="G66" s="210">
        <v>63</v>
      </c>
      <c r="H66" s="205" t="s">
        <v>110</v>
      </c>
      <c r="I66" s="247">
        <v>998</v>
      </c>
      <c r="J66" s="205" t="s">
        <v>110</v>
      </c>
      <c r="K66" s="247">
        <v>14061</v>
      </c>
      <c r="L66" s="247">
        <v>692</v>
      </c>
      <c r="M66" s="205" t="s">
        <v>110</v>
      </c>
      <c r="N66" s="205" t="s">
        <v>110</v>
      </c>
      <c r="O66" s="247">
        <v>55</v>
      </c>
      <c r="P66" s="205" t="s">
        <v>110</v>
      </c>
      <c r="Q66" s="247">
        <v>14808</v>
      </c>
      <c r="R66" s="205" t="s">
        <v>110</v>
      </c>
      <c r="S66" s="153">
        <v>7925</v>
      </c>
      <c r="T66" s="153">
        <v>610</v>
      </c>
      <c r="U66" s="205" t="s">
        <v>110</v>
      </c>
      <c r="V66" s="205" t="s">
        <v>110</v>
      </c>
      <c r="W66" s="153">
        <v>100</v>
      </c>
      <c r="X66" s="205" t="s">
        <v>110</v>
      </c>
      <c r="Y66" s="153">
        <v>8635</v>
      </c>
    </row>
    <row r="67" spans="1:25" x14ac:dyDescent="0.25">
      <c r="A67" s="456" t="s">
        <v>693</v>
      </c>
      <c r="B67" s="205" t="s">
        <v>110</v>
      </c>
      <c r="C67" s="210">
        <v>66971</v>
      </c>
      <c r="D67" s="210">
        <v>854</v>
      </c>
      <c r="E67" s="205" t="s">
        <v>110</v>
      </c>
      <c r="F67" s="205" t="s">
        <v>110</v>
      </c>
      <c r="G67" s="210">
        <v>5871</v>
      </c>
      <c r="H67" s="247">
        <v>3060</v>
      </c>
      <c r="I67" s="247">
        <v>76755</v>
      </c>
      <c r="J67" s="205" t="s">
        <v>110</v>
      </c>
      <c r="K67" s="247">
        <v>99512</v>
      </c>
      <c r="L67" s="247">
        <v>692</v>
      </c>
      <c r="M67" s="205" t="s">
        <v>110</v>
      </c>
      <c r="N67" s="205" t="s">
        <v>110</v>
      </c>
      <c r="O67" s="247">
        <v>6201</v>
      </c>
      <c r="P67" s="247">
        <v>3093</v>
      </c>
      <c r="Q67" s="247">
        <v>109497</v>
      </c>
      <c r="R67" s="205" t="s">
        <v>110</v>
      </c>
      <c r="S67" s="153">
        <v>113569</v>
      </c>
      <c r="T67" s="153">
        <v>610</v>
      </c>
      <c r="U67" s="205" t="s">
        <v>110</v>
      </c>
      <c r="V67" s="205" t="s">
        <v>110</v>
      </c>
      <c r="W67" s="153">
        <v>7148</v>
      </c>
      <c r="X67" s="153">
        <v>1592</v>
      </c>
      <c r="Y67" s="153">
        <v>122919</v>
      </c>
    </row>
    <row r="68" spans="1:25" x14ac:dyDescent="0.25">
      <c r="A68" s="109"/>
      <c r="B68" s="213"/>
      <c r="C68" s="214"/>
      <c r="D68" s="214"/>
      <c r="E68" s="213"/>
      <c r="F68" s="213"/>
      <c r="G68" s="214"/>
      <c r="H68" s="62"/>
      <c r="I68" s="62"/>
    </row>
    <row r="69" spans="1:25" x14ac:dyDescent="0.25">
      <c r="A69" s="772" t="s">
        <v>526</v>
      </c>
      <c r="B69" s="772"/>
      <c r="C69" s="772"/>
      <c r="D69" s="772"/>
      <c r="E69" s="772"/>
      <c r="F69" s="772"/>
      <c r="G69" s="772"/>
      <c r="H69" s="570"/>
      <c r="I69" s="570"/>
    </row>
    <row r="70" spans="1:25" x14ac:dyDescent="0.25">
      <c r="A70" s="204"/>
      <c r="B70" s="773">
        <v>2020</v>
      </c>
      <c r="C70" s="773"/>
      <c r="D70" s="773">
        <v>2021</v>
      </c>
      <c r="E70" s="773"/>
      <c r="F70" s="773">
        <v>2022</v>
      </c>
      <c r="G70" s="773"/>
      <c r="H70" s="570"/>
      <c r="I70" s="570"/>
      <c r="J70" s="570"/>
      <c r="K70" s="570"/>
    </row>
    <row r="71" spans="1:25" x14ac:dyDescent="0.25">
      <c r="A71" s="154"/>
      <c r="B71" s="371" t="s">
        <v>10</v>
      </c>
      <c r="C71" s="371" t="s">
        <v>1</v>
      </c>
      <c r="D71" s="371" t="s">
        <v>10</v>
      </c>
      <c r="E71" s="371" t="s">
        <v>1</v>
      </c>
      <c r="F71" s="371" t="s">
        <v>10</v>
      </c>
      <c r="G71" s="371" t="s">
        <v>1</v>
      </c>
      <c r="H71" s="570"/>
      <c r="I71" s="570"/>
      <c r="J71" s="570"/>
      <c r="K71" s="570"/>
    </row>
    <row r="72" spans="1:25" x14ac:dyDescent="0.25">
      <c r="A72" s="154" t="s">
        <v>426</v>
      </c>
      <c r="B72" s="89">
        <v>0</v>
      </c>
      <c r="C72" s="89">
        <v>0</v>
      </c>
      <c r="D72" s="89">
        <v>0</v>
      </c>
      <c r="E72" s="89">
        <v>0</v>
      </c>
      <c r="F72" s="89">
        <v>0</v>
      </c>
      <c r="G72" s="89">
        <v>0</v>
      </c>
      <c r="H72" s="570"/>
      <c r="I72" s="570"/>
      <c r="J72" s="570"/>
      <c r="K72" s="570"/>
    </row>
    <row r="73" spans="1:25" ht="27.6" customHeight="1" x14ac:dyDescent="0.25">
      <c r="A73" s="154" t="s">
        <v>427</v>
      </c>
      <c r="B73" s="89">
        <v>603</v>
      </c>
      <c r="C73" s="89">
        <v>8</v>
      </c>
      <c r="D73" s="89">
        <v>378</v>
      </c>
      <c r="E73" s="89">
        <v>5</v>
      </c>
      <c r="F73" s="67">
        <v>1023</v>
      </c>
      <c r="G73" s="89">
        <v>15</v>
      </c>
      <c r="H73" s="570"/>
      <c r="I73" s="570"/>
      <c r="J73" s="570"/>
      <c r="K73" s="570"/>
    </row>
    <row r="74" spans="1:25" x14ac:dyDescent="0.25">
      <c r="A74" s="154" t="s">
        <v>1513</v>
      </c>
      <c r="B74" s="89">
        <v>603</v>
      </c>
      <c r="C74" s="89">
        <v>8</v>
      </c>
      <c r="D74" s="89">
        <v>378</v>
      </c>
      <c r="E74" s="89">
        <v>5</v>
      </c>
      <c r="F74" s="67">
        <v>1023</v>
      </c>
      <c r="G74" s="89">
        <v>15</v>
      </c>
      <c r="H74" s="570"/>
      <c r="I74" s="570"/>
      <c r="J74" s="570"/>
      <c r="K74" s="570"/>
    </row>
    <row r="75" spans="1:25" x14ac:dyDescent="0.25">
      <c r="A75" s="570"/>
      <c r="B75" s="570"/>
      <c r="C75" s="570"/>
      <c r="D75" s="570"/>
      <c r="E75" s="570"/>
      <c r="F75" s="570"/>
      <c r="G75" s="570"/>
      <c r="H75" s="570"/>
      <c r="I75" s="570"/>
      <c r="J75" s="570"/>
      <c r="K75" s="570"/>
    </row>
    <row r="76" spans="1:25" x14ac:dyDescent="0.25">
      <c r="A76" s="109"/>
      <c r="B76" s="109"/>
      <c r="C76" s="109"/>
      <c r="D76" s="109"/>
      <c r="E76" s="109"/>
      <c r="F76" s="109"/>
      <c r="G76" s="109"/>
    </row>
    <row r="77" spans="1:25" x14ac:dyDescent="0.25">
      <c r="A77" s="109"/>
      <c r="B77" s="109"/>
      <c r="C77" s="109"/>
      <c r="D77" s="109"/>
      <c r="E77" s="109"/>
      <c r="F77" s="109"/>
      <c r="G77" s="109"/>
    </row>
    <row r="78" spans="1:25" x14ac:dyDescent="0.25">
      <c r="A78" s="774" t="s">
        <v>416</v>
      </c>
      <c r="B78" s="774"/>
      <c r="C78" s="109"/>
      <c r="D78" s="109"/>
      <c r="E78" s="109"/>
      <c r="F78" s="109"/>
      <c r="G78" s="109"/>
    </row>
    <row r="79" spans="1:25" x14ac:dyDescent="0.25">
      <c r="A79" s="157">
        <v>2019</v>
      </c>
      <c r="B79" s="157">
        <v>64.739999999999995</v>
      </c>
      <c r="C79" s="109"/>
      <c r="D79" s="109"/>
      <c r="E79" s="109"/>
      <c r="F79" s="109"/>
      <c r="G79" s="109"/>
    </row>
    <row r="80" spans="1:25" x14ac:dyDescent="0.25">
      <c r="A80" s="157">
        <v>2020</v>
      </c>
      <c r="B80" s="157">
        <v>72.150000000000006</v>
      </c>
      <c r="C80" s="109"/>
      <c r="D80" s="109"/>
      <c r="E80" s="109"/>
      <c r="F80" s="109"/>
      <c r="G80" s="109"/>
    </row>
    <row r="81" spans="1:7" x14ac:dyDescent="0.25">
      <c r="A81" s="215">
        <v>2021</v>
      </c>
      <c r="B81" s="215">
        <v>73.650000000000006</v>
      </c>
      <c r="C81" s="109"/>
      <c r="D81" s="109"/>
      <c r="E81" s="109"/>
      <c r="F81" s="109"/>
      <c r="G81" s="109"/>
    </row>
    <row r="82" spans="1:7" x14ac:dyDescent="0.25">
      <c r="A82" s="215">
        <v>2022</v>
      </c>
      <c r="B82" s="215">
        <v>68.55</v>
      </c>
      <c r="C82" s="109"/>
      <c r="D82" s="109"/>
      <c r="E82" s="109"/>
      <c r="F82" s="109"/>
      <c r="G82" s="109"/>
    </row>
    <row r="83" spans="1:7" x14ac:dyDescent="0.25">
      <c r="A83" s="55"/>
      <c r="B83" s="55"/>
      <c r="C83" s="55"/>
      <c r="D83" s="55"/>
      <c r="E83" s="55"/>
      <c r="F83" s="55"/>
      <c r="G83" s="55"/>
    </row>
    <row r="84" spans="1:7" ht="26.25" customHeight="1" x14ac:dyDescent="0.25">
      <c r="A84" s="769" t="s">
        <v>1337</v>
      </c>
      <c r="B84" s="769"/>
      <c r="C84" s="769"/>
      <c r="D84" s="769"/>
      <c r="E84" s="769"/>
      <c r="F84" s="769"/>
      <c r="G84" s="769"/>
    </row>
  </sheetData>
  <mergeCells count="24">
    <mergeCell ref="A84:G84"/>
    <mergeCell ref="A59:X59"/>
    <mergeCell ref="A69:G69"/>
    <mergeCell ref="B70:C70"/>
    <mergeCell ref="D70:E70"/>
    <mergeCell ref="F70:G70"/>
    <mergeCell ref="A78:B78"/>
    <mergeCell ref="A54:M54"/>
    <mergeCell ref="A55:M55"/>
    <mergeCell ref="A57:Y57"/>
    <mergeCell ref="B58:I58"/>
    <mergeCell ref="J58:Q58"/>
    <mergeCell ref="R58:Y58"/>
    <mergeCell ref="A53:M53"/>
    <mergeCell ref="A9:P9"/>
    <mergeCell ref="B10:F10"/>
    <mergeCell ref="G10:K10"/>
    <mergeCell ref="L10:P10"/>
    <mergeCell ref="A29:M29"/>
    <mergeCell ref="A31:E31"/>
    <mergeCell ref="A49:M49"/>
    <mergeCell ref="A50:M50"/>
    <mergeCell ref="A51:M51"/>
    <mergeCell ref="A52:M5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27</vt:i4>
      </vt:variant>
      <vt:variant>
        <vt:lpstr>Именованные диапазоны</vt:lpstr>
      </vt:variant>
      <vt:variant>
        <vt:i4>7</vt:i4>
      </vt:variant>
    </vt:vector>
  </HeadingPairs>
  <TitlesOfParts>
    <vt:vector size="34" baseType="lpstr">
      <vt:lpstr>Титульный лист</vt:lpstr>
      <vt:lpstr>Общая информация</vt:lpstr>
      <vt:lpstr>Глоссарий</vt:lpstr>
      <vt:lpstr>Содержание</vt:lpstr>
      <vt:lpstr>Политики</vt:lpstr>
      <vt:lpstr>Отчеты</vt:lpstr>
      <vt:lpstr>Структура корп. управления</vt:lpstr>
      <vt:lpstr>Корпоративное управление</vt:lpstr>
      <vt:lpstr>Экономические показатели</vt:lpstr>
      <vt:lpstr>Этика и добросовестность</vt:lpstr>
      <vt:lpstr>Цепочка поставок</vt:lpstr>
      <vt:lpstr>Климат</vt:lpstr>
      <vt:lpstr>Климатические цели</vt:lpstr>
      <vt:lpstr>Энергоменджмент</vt:lpstr>
      <vt:lpstr>ООС</vt:lpstr>
      <vt:lpstr>Качество воздуха</vt:lpstr>
      <vt:lpstr>Водные ресурсы</vt:lpstr>
      <vt:lpstr>Обращение с отходами</vt:lpstr>
      <vt:lpstr>Шламохранилища</vt:lpstr>
      <vt:lpstr>Биоразнообразие</vt:lpstr>
      <vt:lpstr>Персонал</vt:lpstr>
      <vt:lpstr>ОТиПБ</vt:lpstr>
      <vt:lpstr>Местные сообщества</vt:lpstr>
      <vt:lpstr>GRI</vt:lpstr>
      <vt:lpstr>SASB</vt:lpstr>
      <vt:lpstr>TCFD</vt:lpstr>
      <vt:lpstr>Контактная информация</vt:lpstr>
      <vt:lpstr>'Качество воздуха'!_ftn1</vt:lpstr>
      <vt:lpstr>'Качество воздуха'!_ftn2</vt:lpstr>
      <vt:lpstr>'Качество воздуха'!_ftnref1</vt:lpstr>
      <vt:lpstr>'Водные ресурсы'!_ftnref2</vt:lpstr>
      <vt:lpstr>GRI!_Hlk39010865</vt:lpstr>
      <vt:lpstr>'Качество воздуха'!_Hlk73457866</vt:lpstr>
      <vt:lpstr>GRI!_Hlk75528000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c:creator>
  <cp:lastModifiedBy>En+</cp:lastModifiedBy>
  <dcterms:created xsi:type="dcterms:W3CDTF">2021-04-15T07:11:25Z</dcterms:created>
  <dcterms:modified xsi:type="dcterms:W3CDTF">2023-05-30T13:17:37Z</dcterms:modified>
</cp:coreProperties>
</file>